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'FORMSRK'!$A$1:$G$100</definedName>
  </definedNames>
  <calcPr fullCalcOnLoad="1"/>
</workbook>
</file>

<file path=xl/sharedStrings.xml><?xml version="1.0" encoding="utf-8"?>
<sst xmlns="http://schemas.openxmlformats.org/spreadsheetml/2006/main" count="809" uniqueCount="784">
  <si>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</si>
  <si>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</si>
  <si>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</si>
  <si>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</si>
  <si>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</si>
  <si>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</si>
  <si>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</si>
  <si>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</si>
  <si>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</si>
  <si>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</si>
  <si>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</si>
  <si>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</si>
  <si>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</si>
  <si>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</si>
  <si>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</si>
  <si>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</si>
  <si>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</si>
  <si>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</si>
  <si>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</si>
  <si>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</si>
  <si>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</si>
  <si>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</si>
  <si>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</si>
  <si>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</si>
  <si>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</si>
  <si>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</si>
  <si>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</si>
  <si>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</si>
  <si>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</si>
  <si>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</si>
  <si>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</si>
  <si>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</si>
  <si>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</si>
  <si>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</si>
  <si>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</si>
  <si>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</si>
  <si>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</si>
  <si>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</si>
  <si>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</si>
  <si>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</si>
  <si>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</si>
  <si>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</si>
  <si>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</si>
  <si>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</si>
  <si>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</si>
  <si>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</si>
  <si>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</si>
  <si>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</si>
  <si>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</si>
  <si>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</si>
  <si>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</si>
  <si>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</si>
  <si>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</si>
  <si>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</si>
  <si>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</si>
  <si>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</si>
  <si>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</si>
  <si>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</si>
  <si>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</si>
  <si>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</si>
  <si>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</si>
  <si>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</si>
  <si>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</si>
  <si>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</si>
  <si>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</si>
  <si>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</si>
  <si>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</si>
  <si>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</si>
  <si>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</si>
  <si>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</si>
  <si>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</si>
  <si>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</si>
  <si>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</si>
  <si>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</si>
  <si>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BEKO ELEKTRONİK A.Ş.</t>
  </si>
  <si>
    <t>BERDN</t>
  </si>
  <si>
    <t>BERDAN TEKSTİL SANAYİ VE TİCARET A.Ş.</t>
  </si>
  <si>
    <t>BRMEN</t>
  </si>
  <si>
    <t>BİRLİK MENSUCAT TİCARET VE SANAYİ İŞLETMELERİ A.Ş.</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</si>
  <si>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</si>
  <si>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</si>
  <si>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</si>
  <si>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</si>
  <si>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</si>
  <si>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</si>
  <si>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</si>
  <si>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</si>
  <si>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</si>
  <si>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</si>
  <si>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</si>
  <si>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</si>
  <si>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</si>
  <si>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</si>
  <si>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</si>
  <si>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BSPRO</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</si>
  <si>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</si>
  <si>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</si>
  <si>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</si>
  <si>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</si>
  <si>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</si>
  <si>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</si>
  <si>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</si>
  <si>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</si>
  <si>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</si>
  <si>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</si>
  <si>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</si>
  <si>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</si>
  <si>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</si>
  <si>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</si>
  <si>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</si>
  <si>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</si>
  <si>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</si>
  <si>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</si>
  <si>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</si>
  <si>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</si>
  <si>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</si>
  <si>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</si>
  <si>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</si>
  <si>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</si>
  <si>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</si>
  <si>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</si>
  <si>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</si>
  <si>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</si>
  <si>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</si>
  <si>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</si>
  <si>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</si>
  <si>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</si>
  <si>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</si>
  <si>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</si>
  <si>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</si>
  <si>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</si>
  <si>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</si>
  <si>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</si>
  <si>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</si>
  <si>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</si>
  <si>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</si>
  <si>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</si>
  <si>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DÖKTAŞ DÖKÜMCÜLÜK TİCARET VE SANAYİ A.Ş.</t>
  </si>
  <si>
    <t>DUROF</t>
  </si>
  <si>
    <t>ECILC</t>
  </si>
  <si>
    <t>ECYAP</t>
  </si>
  <si>
    <t>ECZACIBAŞI YAPI GEREÇLERİ SANAYİ VE TİCARET A.Ş.</t>
  </si>
  <si>
    <t>ECZYT</t>
  </si>
  <si>
    <t>ECZACIBAŞI YATIRIM HOLDİNG ORTAKLIĞI A.Ş.</t>
  </si>
  <si>
    <t>ECBYO</t>
  </si>
  <si>
    <t>ECZACIBAŞI YATIRIM ORTAKLIĞI A.Ş.</t>
  </si>
  <si>
    <t>EDIP</t>
  </si>
  <si>
    <t>EFES</t>
  </si>
  <si>
    <t>EFES SINAİ YATIRIM HOLDİNG A.Ş.</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</si>
  <si>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</si>
  <si>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</si>
  <si>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</si>
  <si>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</si>
  <si>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</si>
  <si>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</si>
  <si>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</si>
  <si>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</si>
  <si>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</si>
  <si>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</si>
  <si>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</si>
  <si>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</si>
  <si>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</si>
  <si>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</si>
  <si>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</si>
  <si>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</si>
  <si>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</si>
  <si>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</si>
  <si>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</si>
  <si>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</si>
  <si>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</si>
  <si>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</si>
  <si>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</si>
  <si>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</si>
  <si>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</si>
  <si>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</si>
  <si>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EVREN</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</si>
  <si>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</si>
  <si>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</si>
  <si>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</si>
  <si>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</si>
  <si>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</si>
  <si>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</si>
  <si>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</si>
  <si>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</si>
  <si>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</si>
  <si>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</si>
  <si>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</si>
  <si>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</si>
  <si>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</si>
  <si>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</si>
  <si>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</si>
  <si>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</si>
  <si>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</si>
  <si>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</si>
  <si>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GIMA</t>
  </si>
  <si>
    <t>GİMA GIDA VE İHTİYAÇ MADDELERİ T.A.Ş.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</si>
  <si>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</si>
  <si>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</si>
  <si>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</si>
  <si>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</si>
  <si>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</si>
  <si>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</si>
  <si>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</si>
  <si>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</si>
  <si>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</si>
  <si>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</si>
  <si>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</si>
  <si>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</si>
  <si>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</si>
  <si>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</si>
  <si>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</si>
  <si>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</si>
  <si>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</si>
  <si>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</si>
  <si>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</si>
  <si>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</si>
  <si>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</si>
  <si>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</si>
  <si>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</si>
  <si>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</si>
  <si>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IHGYO</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</si>
  <si>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</si>
  <si>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</si>
  <si>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</si>
  <si>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</si>
  <si>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</si>
  <si>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</si>
  <si>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</si>
  <si>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</si>
  <si>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</si>
  <si>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</si>
  <si>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</si>
  <si>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</si>
  <si>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</si>
  <si>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</si>
  <si>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</si>
  <si>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</si>
  <si>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</si>
  <si>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</si>
  <si>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</si>
  <si>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</si>
  <si>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</si>
  <si>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</si>
  <si>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</si>
  <si>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</si>
  <si>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</si>
  <si>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</si>
  <si>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</si>
  <si>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</si>
  <si>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</si>
  <si>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</si>
  <si>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</si>
  <si>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</si>
  <si>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</si>
  <si>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</si>
  <si>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</si>
  <si>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KOTKS</t>
  </si>
  <si>
    <t>KONİTEKS KONFEKSİYON ENDÜSTRİ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</si>
  <si>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</si>
  <si>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</si>
  <si>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</si>
  <si>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</si>
  <si>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</si>
  <si>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</si>
  <si>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</si>
  <si>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</si>
  <si>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</si>
  <si>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</si>
  <si>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</si>
  <si>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</si>
  <si>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</si>
  <si>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</si>
  <si>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</si>
  <si>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</si>
  <si>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</si>
  <si>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</si>
  <si>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</si>
  <si>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</si>
  <si>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</si>
  <si>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</si>
  <si>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</si>
  <si>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</si>
  <si>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</si>
  <si>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</si>
  <si>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</si>
  <si>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</si>
  <si>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</si>
  <si>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</si>
  <si>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</si>
  <si>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</si>
  <si>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</si>
  <si>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</si>
  <si>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</si>
  <si>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</si>
  <si>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</si>
  <si>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</si>
  <si>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</si>
  <si>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</si>
  <si>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</si>
  <si>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</si>
  <si>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</si>
  <si>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</si>
  <si>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</si>
  <si>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</si>
  <si>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</si>
  <si>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</si>
  <si>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</si>
  <si>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</si>
  <si>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</si>
  <si>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</si>
  <si>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</si>
  <si>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</si>
  <si>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</si>
  <si>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</si>
  <si>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</si>
  <si>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</si>
  <si>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</si>
  <si>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ÖZ FİNANS FACTORİNG HİZMETLERİ A.Ş.</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</si>
  <si>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</si>
  <si>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</si>
  <si>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</si>
  <si>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</si>
  <si>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</si>
  <si>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</si>
  <si>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</si>
  <si>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</si>
  <si>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</si>
  <si>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</si>
  <si>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</si>
  <si>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</si>
  <si>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</si>
  <si>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</si>
  <si>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</si>
  <si>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</si>
  <si>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</si>
  <si>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</si>
  <si>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</si>
  <si>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RKSEV</t>
  </si>
  <si>
    <t>RAKS ELEKTRİKLİ EV ALETLERİ SANAYİ VE TİCARET A.Ş.</t>
  </si>
  <si>
    <t>RAKSE</t>
  </si>
  <si>
    <t>RAKS ELEKTRONİK SANAYİ VE TİCARET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</si>
  <si>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</si>
  <si>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</si>
  <si>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</si>
  <si>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</si>
  <si>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</si>
  <si>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</si>
  <si>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</si>
  <si>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</si>
  <si>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</si>
  <si>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</si>
  <si>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</si>
  <si>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</si>
  <si>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</si>
  <si>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</si>
  <si>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</si>
  <si>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</si>
  <si>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</si>
  <si>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</si>
  <si>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</si>
  <si>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</si>
  <si>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</si>
  <si>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</si>
  <si>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</si>
  <si>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</si>
  <si>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</si>
  <si>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DISBA</t>
  </si>
  <si>
    <t>GARAN</t>
  </si>
  <si>
    <t>ISBTR</t>
  </si>
  <si>
    <t>TKBNK</t>
  </si>
  <si>
    <t>TSKB</t>
  </si>
  <si>
    <t>SISE</t>
  </si>
  <si>
    <t>TBORG</t>
  </si>
  <si>
    <t>TACYO</t>
  </si>
  <si>
    <t>TAÇ YATIRIM ORTAKLIĞI A.Ş.</t>
  </si>
  <si>
    <t>TNSAS</t>
  </si>
  <si>
    <t>TATKS</t>
  </si>
  <si>
    <t>TAT KONSERVE SANAYİİ A.Ş.</t>
  </si>
  <si>
    <t>TEKST</t>
  </si>
  <si>
    <t>TEKSTİL BANKASI A.Ş.</t>
  </si>
  <si>
    <t>TIRE</t>
  </si>
  <si>
    <t>TOASO</t>
  </si>
  <si>
    <t>TOFAŞ TÜRK OTOMOBİL FABRİKASI A.Ş.</t>
  </si>
  <si>
    <t>TOPFN</t>
  </si>
  <si>
    <t>TOPRAK FİNANSAL KİRALAMA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</si>
  <si>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</si>
  <si>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</si>
  <si>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</si>
  <si>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</si>
  <si>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</si>
  <si>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</si>
  <si>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</si>
  <si>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</si>
  <si>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</si>
  <si>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</si>
  <si>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</si>
  <si>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</si>
  <si>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</si>
  <si>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</si>
  <si>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</si>
  <si>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</si>
  <si>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</si>
  <si>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</si>
  <si>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</si>
  <si>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</si>
  <si>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</si>
  <si>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UNTAR</t>
  </si>
  <si>
    <t>ÜNAL TARIM ÜRÜNLERİ İHRACAT VE SANAYİ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</si>
  <si>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</si>
  <si>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</si>
  <si>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</si>
  <si>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</si>
  <si>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</si>
  <si>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</si>
  <si>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</si>
  <si>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</si>
  <si>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</si>
  <si>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</si>
  <si>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</si>
  <si>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VAN-ET ENTEGRE ET SANAYİ VE TİCARET A.Ş.</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</si>
  <si>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</si>
  <si>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</si>
  <si>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</si>
  <si>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</si>
  <si>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</si>
  <si>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</si>
  <si>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</si>
  <si>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</si>
  <si>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</si>
  <si>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</si>
  <si>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</si>
  <si>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</si>
  <si>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</si>
  <si>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</si>
  <si>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</si>
  <si>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</si>
  <si>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</si>
  <si>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</si>
  <si>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</si>
  <si>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</si>
  <si>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</si>
  <si>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</si>
  <si>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</si>
  <si>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</si>
  <si>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</si>
  <si>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</si>
  <si>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</si>
  <si>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</si>
  <si>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</si>
  <si>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</si>
  <si>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</si>
  <si>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</si>
  <si>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</si>
  <si>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</si>
  <si>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</si>
  <si>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</si>
  <si>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</si>
  <si>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</si>
  <si>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</si>
  <si>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</si>
  <si>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</si>
  <si>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</si>
  <si>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İHLAS GAYRİMENKUL YATIRIM ORTAKLIĞI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</si>
  <si>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</si>
  <si>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</si>
  <si>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</si>
  <si>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</si>
  <si>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</si>
  <si>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</si>
  <si>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</si>
  <si>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</si>
  <si>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</si>
  <si>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</si>
  <si>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</si>
  <si>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</si>
  <si>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</si>
  <si>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TEK-ART TURİZM A.Ş.</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</si>
  <si>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</si>
  <si>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</si>
  <si>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</si>
  <si>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</si>
  <si>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</si>
  <si>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</si>
  <si>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</si>
  <si>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</si>
  <si>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</si>
  <si>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</si>
  <si>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</si>
  <si>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</si>
  <si>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</si>
  <si>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</si>
  <si>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</si>
  <si>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CAMİŞ LOJİSTİK HİZMETLERİ VE TİCARET A.Ş.</t>
  </si>
  <si>
    <t>TÜMTEKS TEKSTİL SANAYİ VE TİCARET A.Ş.</t>
  </si>
  <si>
    <t>YAZICILAR HOLDİNG A.Ş.</t>
  </si>
  <si>
    <t>TANSAŞ PERAKENDE MAĞAZACILIK TİC. A.Ş.</t>
  </si>
  <si>
    <t>ABANA ELEKTROMEKANİK SANAYİ VE TİCARET A.Ş.</t>
  </si>
  <si>
    <t>AGYO</t>
  </si>
  <si>
    <t>ATAKULE GAYRİMENKUL YATIRIM ORTAKLIĞI A.Ş.</t>
  </si>
  <si>
    <t>BJKAS</t>
  </si>
  <si>
    <t>BEŞİKTAŞ FUTBOL YATIRIMLARI SANAYİ VE TİCARET A.Ş.</t>
  </si>
  <si>
    <t>GSRAY</t>
  </si>
  <si>
    <t>GARANTİ GAYRİMENKUL YATIRIM ORTAKLIĞI A.Ş.</t>
  </si>
  <si>
    <t>CMLOJ</t>
  </si>
  <si>
    <t>GRGYO</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</si>
  <si>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</si>
  <si>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</si>
  <si>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</si>
  <si>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</si>
  <si>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</si>
  <si>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</si>
  <si>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</si>
  <si>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</si>
  <si>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</si>
  <si>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</si>
  <si>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</si>
  <si>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</si>
  <si>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T. DIŞ TİCARET BANKASI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</si>
  <si>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</si>
  <si>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</si>
  <si>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</si>
  <si>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</si>
  <si>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</si>
  <si>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</si>
  <si>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</si>
  <si>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</si>
  <si>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</si>
  <si>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</si>
  <si>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</si>
  <si>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</si>
  <si>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</si>
  <si>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</si>
  <si>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</si>
  <si>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</si>
  <si>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</si>
  <si>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</si>
  <si>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</si>
  <si>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</si>
  <si>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</si>
  <si>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</si>
  <si>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</si>
  <si>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</si>
  <si>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</si>
  <si>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</si>
  <si>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</si>
  <si>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</si>
  <si>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</si>
  <si>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</si>
  <si>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OYSA ÇİMENTO SANAYİİ VE TİCARET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</si>
  <si>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</si>
  <si>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</si>
  <si>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</si>
  <si>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</si>
  <si>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</si>
  <si>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</si>
  <si>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</si>
  <si>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OYSAC</t>
  </si>
  <si>
    <t>ÇBS PRİNTAŞ BASKI MÜREKKEPLERİ VE GEREÇLERİ SANAYİ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</si>
  <si>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</si>
  <si>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</si>
  <si>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</si>
  <si>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</si>
  <si>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</si>
  <si>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</si>
  <si>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</si>
  <si>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</si>
  <si>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</si>
  <si>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</si>
  <si>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</si>
  <si>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</si>
  <si>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</si>
  <si>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</si>
  <si>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</si>
  <si>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FACTOTURK FAKTORİNG HİZMETLERİ A.Ş.</t>
  </si>
  <si>
    <t>TTRAK</t>
  </si>
  <si>
    <t>TÜRK TRAKTÖR VE ZİRAAT MAKİNELERİ A.Ş.</t>
  </si>
  <si>
    <t>ÜLKER GIDA SANAYİ VE TİCARET  A.Ş.</t>
  </si>
  <si>
    <t>INDES</t>
  </si>
  <si>
    <t>İNDEKS BİLGİSAYAR SİSTEMLERİ MÜHENDİSLİK SANAYİ VE TİCARET A.Ş.</t>
  </si>
  <si>
    <t>BURVA</t>
  </si>
  <si>
    <t>BURÇELİK VANA SANAYİİ VE TİCARET A.Ş.</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</si>
  <si>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</si>
  <si>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</si>
  <si>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</si>
  <si>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</si>
  <si>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</si>
  <si>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</si>
  <si>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</si>
  <si>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</si>
  <si>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</si>
  <si>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</si>
  <si>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</si>
  <si>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 xml:space="preserve">   Hazır Değerler</t>
  </si>
  <si>
    <t xml:space="preserve">   Finansal Kiralama Alacakları (net)</t>
  </si>
  <si>
    <t xml:space="preserve">   Diğer Alacaklar (net)</t>
  </si>
  <si>
    <t xml:space="preserve">   İlişkili Taraflardan Alacaklar (net)</t>
  </si>
  <si>
    <t xml:space="preserve">   Canlı Varlıklar (net)</t>
  </si>
  <si>
    <t xml:space="preserve">   Stoklar (net)</t>
  </si>
  <si>
    <t xml:space="preserve">   Devam Eden İnşaat Sözleşmelerinden Alacaklar (net)</t>
  </si>
  <si>
    <t xml:space="preserve">   Ertelenen Vergi Varlıkları</t>
  </si>
  <si>
    <t xml:space="preserve">   Diğer Cari/Dönen Varlıklar</t>
  </si>
  <si>
    <t>VARLIKLAR</t>
  </si>
  <si>
    <t xml:space="preserve">   Finansal Varlıklar (net)</t>
  </si>
  <si>
    <t xml:space="preserve">   Pozitif/Negatif Şerefiye (net)</t>
  </si>
  <si>
    <t xml:space="preserve">   Yatırım Amaçlı Gayrimenkuller (net)</t>
  </si>
  <si>
    <t xml:space="preserve">   Maddi Varlıklar (net)</t>
  </si>
  <si>
    <t xml:space="preserve">   Maddi Olmayan Varlıklar (net)</t>
  </si>
  <si>
    <t xml:space="preserve">   Diğer Cari Olmayan/Duran Varlıklar</t>
  </si>
  <si>
    <t>YÜKÜMLÜLÜKLER</t>
  </si>
  <si>
    <t>Kısa Vadeli Yükümlülükler</t>
  </si>
  <si>
    <t xml:space="preserve">   Finansal Boçlar (net)</t>
  </si>
  <si>
    <t xml:space="preserve">   Uzun Vadeli Finansal Borçların Kısa Vadeli Kısımları (net)</t>
  </si>
  <si>
    <t xml:space="preserve">   Finansal Kiralama İşlemlerinden Borçlar (net)</t>
  </si>
  <si>
    <t xml:space="preserve">   Diğer Finansal Yükümlülükler (net)</t>
  </si>
  <si>
    <t xml:space="preserve">   Ticari Borçlar (net)</t>
  </si>
  <si>
    <t xml:space="preserve">   İlişkili Taraflara Borçlar (net)</t>
  </si>
  <si>
    <t xml:space="preserve">   Alınan Avanslar</t>
  </si>
  <si>
    <t xml:space="preserve">   Devam Eden İnşaat Sözleşmeleri Hakediş Bedelleri (net)</t>
  </si>
  <si>
    <t xml:space="preserve">   Borç Karşılıkları</t>
  </si>
  <si>
    <t xml:space="preserve">   Ertelenen Vergi Yükümlülüğü</t>
  </si>
  <si>
    <t xml:space="preserve">   Diğer Yükümlülükler (net)</t>
  </si>
  <si>
    <t>ÖZSERMAYE</t>
  </si>
  <si>
    <t>Net Dönem Karı/Zararı</t>
  </si>
  <si>
    <t>Geçmiş Yıllar Kar/Zararları</t>
  </si>
  <si>
    <t>ESAS FAALİYET GELİRLERİ</t>
  </si>
  <si>
    <t>BRÜT ESAS FAALİYET KARI/ZARARI</t>
  </si>
  <si>
    <t>NET ESAS FAALİYET KARI/ZARARI</t>
  </si>
  <si>
    <t>FAALİYET KARI/ZARARI</t>
  </si>
  <si>
    <t>ANA ORTAKLIK DIŞI KAR/ZARAR</t>
  </si>
  <si>
    <t>VERGİ ÖNCESİ KAR/ZARAR</t>
  </si>
  <si>
    <t>HİSSE BAŞINA KAZANÇ</t>
  </si>
  <si>
    <t>Cari Olmayan / Duran Varlıklar</t>
  </si>
  <si>
    <t>Cari / Dönen Varlıklar</t>
  </si>
  <si>
    <t>Uzun Vadeli Yükümlülükler</t>
  </si>
  <si>
    <t>ANA ORTAKLIK DIŞI PAYLAR</t>
  </si>
  <si>
    <t>AFMAS</t>
  </si>
  <si>
    <t>AFM ULUSLARARASI FİLM PRODÜKSİYON TİCARET VE SANAYİ A.Ş.</t>
  </si>
  <si>
    <t>AVIVA</t>
  </si>
  <si>
    <t>BOYNR</t>
  </si>
  <si>
    <t>BORUSAN MANNESMANN BORU SANAYİ VE TİCARET A.Ş.</t>
  </si>
  <si>
    <t>DERİMOD KONFEKSİYON AYAKKABI DERİ SANAYİ VE TİCARET A.Ş.</t>
  </si>
  <si>
    <t>DGZTE</t>
  </si>
  <si>
    <t>FACFA</t>
  </si>
  <si>
    <t>GLYHO</t>
  </si>
  <si>
    <t>ISGSY</t>
  </si>
  <si>
    <t>KORDSA SABANCI DUPONT ENDÜSTRİYEL İPLİK VE KORD BEZİ SANAYİ VE TİCARET A.Ş.</t>
  </si>
  <si>
    <t>LİNK BİLGİSAYAR SİSTEMLERİ YAZILIMI VE DONANIMI SANAYİ VE TİCARET A.Ş.</t>
  </si>
  <si>
    <t>PERYO</t>
  </si>
  <si>
    <t>PERA MENKUL KIYMETLER YATIRIM ORTAKLIĞI A.Ş.</t>
  </si>
  <si>
    <t>PLASTİKKART AKILLI KART İLETİŞİM SİSTEMLERİ SANAYİ VE TİCARET A.Ş.</t>
  </si>
  <si>
    <t>Diğer Faaliyetlerden Gelir ve Karlar</t>
  </si>
  <si>
    <t>Diğer Faaliyetlerden Gider ve Zararlar (-)</t>
  </si>
  <si>
    <t>Finansman Giderleri (-)</t>
  </si>
  <si>
    <t>Satış Gelirleri (net)</t>
  </si>
  <si>
    <t>Satışların Maliyeti (-)</t>
  </si>
  <si>
    <t>Hizmet Gelirleri (net)</t>
  </si>
  <si>
    <t>Faaliyet Giderleri (-)</t>
  </si>
  <si>
    <t>Net Parasal Pozisyon Kar/Zararı</t>
  </si>
  <si>
    <t>Vergiler</t>
  </si>
  <si>
    <t>Karşılıklı İştirak Sermaye Düzeltmesi</t>
  </si>
  <si>
    <t>Sermaye Yedekleri</t>
  </si>
  <si>
    <t>Sermaye</t>
  </si>
  <si>
    <t>Kar Yedekleri</t>
  </si>
  <si>
    <t>TOPLAM VARLIKLAR</t>
  </si>
  <si>
    <t xml:space="preserve">    Hiss Senedi İptal Karları</t>
  </si>
  <si>
    <t xml:space="preserve">    Yeniden Değerleme Fonu</t>
  </si>
  <si>
    <t xml:space="preserve">    Finansal Varlıklar Değer Artış Fonu</t>
  </si>
  <si>
    <t xml:space="preserve">    Öz Sermaye Enflasyon Düzeltmesi Farkları</t>
  </si>
  <si>
    <t xml:space="preserve">    Hisse Senetleri İhraç Primleri</t>
  </si>
  <si>
    <t xml:space="preserve">    Statü Yedekleri</t>
  </si>
  <si>
    <t xml:space="preserve">    Olağanüstü Yedekler</t>
  </si>
  <si>
    <t xml:space="preserve">    Özel Yedekler</t>
  </si>
  <si>
    <t xml:space="preserve">    Sermayeye Eklenecek İştirak Hisseleri ve Gayrimenkul Satış Kazançları</t>
  </si>
  <si>
    <t xml:space="preserve">    Yabancı Para Çevrim Farkları</t>
  </si>
  <si>
    <t xml:space="preserve">    Yasal Yedekler</t>
  </si>
  <si>
    <t>BİLANÇO (YTL)</t>
  </si>
  <si>
    <t>GELİR TABLOSU (YTL)</t>
  </si>
  <si>
    <t>NET DÖNEM KARI/ZARARI</t>
  </si>
  <si>
    <t xml:space="preserve">   Ticari Alacaklar (net)</t>
  </si>
  <si>
    <t>Esas Faaliyetlerden Diğer Gelirler / faiz+temettü+kira (net)</t>
  </si>
  <si>
    <t xml:space="preserve">   Menkul Kıymetler (net)</t>
  </si>
  <si>
    <t>CEYTAŞ MADENCİLİK TEKSTİL SANAYİ VE TİCARET A.Ş.</t>
  </si>
  <si>
    <t>DJIST</t>
  </si>
  <si>
    <t>DOW JONES İSTANBUL 20 A TİPİ BORSA YATIRIM FONU</t>
  </si>
  <si>
    <t>ADVANSA SASA POLYESTER SANAYİ A.Ş.</t>
  </si>
  <si>
    <t xml:space="preserve">   Finansal Borçlar (net)</t>
  </si>
  <si>
    <t>TOPLAM ÖZ SERMAYE VE YÜKÜMLÜLÜKLER</t>
  </si>
  <si>
    <t>AK ENERJİ ELEKTRİK ÜRETİM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</si>
  <si>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</si>
  <si>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</si>
  <si>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</si>
  <si>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</si>
  <si>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</si>
  <si>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</si>
  <si>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</si>
  <si>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</si>
  <si>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TRABZONSPOR SPORTİF YATIRIM VE TİC. A.Ş.</t>
  </si>
  <si>
    <t>31.12.2004</t>
  </si>
  <si>
    <t>Bağımsız Denetim'den</t>
  </si>
  <si>
    <t>EVNYO</t>
  </si>
  <si>
    <t>EVG YATIRIM ORTAKLIĞI A.Ş.</t>
  </si>
  <si>
    <t>30.09.2005</t>
  </si>
  <si>
    <t>01.01.2004- 
30.09.2004</t>
  </si>
  <si>
    <t>01.01.2005- 
30.09.2005</t>
  </si>
  <si>
    <t>ANELT</t>
  </si>
  <si>
    <t>ANEL TELEKOMÜNİKASYON ELEKTRONİK SİSTEMLERİ SAN. VE TİC. A.Ş.</t>
  </si>
  <si>
    <t>BIMAS</t>
  </si>
  <si>
    <t>BIM BİRLEŞİK MAĞAZALAR A.Ş.</t>
  </si>
  <si>
    <t>DOĞAN BURDA DERGİ YAYINCILIK VE PAZARLAMA A.Ş.</t>
  </si>
  <si>
    <t>EGELİ &amp; CO. YATIRIM ORTAKLIĞI A.Ş.</t>
  </si>
  <si>
    <t>TÜRK PRYSMİAN KABLO VE SİSTEMLERİ A.Ş.</t>
  </si>
  <si>
    <t>Dipnot
Referansları</t>
  </si>
  <si>
    <t>01.07.2005- 
30.09.2005</t>
  </si>
  <si>
    <t>01.07.2004- 
30.09.2004</t>
  </si>
  <si>
    <t>HDFYO</t>
  </si>
  <si>
    <t>HEDEF MENKUL KIYMETLER YATIRIM ORTAKLIĞI A.Ş.</t>
  </si>
  <si>
    <t>24</t>
  </si>
  <si>
    <t>27</t>
  </si>
  <si>
    <t>28</t>
  </si>
  <si>
    <t>36</t>
  </si>
  <si>
    <t>37</t>
  </si>
  <si>
    <t>38</t>
  </si>
  <si>
    <t>39</t>
  </si>
  <si>
    <t>40</t>
  </si>
  <si>
    <t>Geçmiş</t>
  </si>
  <si>
    <t>Özsermaye</t>
  </si>
  <si>
    <t>İştirak</t>
  </si>
  <si>
    <t xml:space="preserve">Emisyon </t>
  </si>
  <si>
    <t>Düzeltme</t>
  </si>
  <si>
    <t xml:space="preserve">Yasal </t>
  </si>
  <si>
    <t xml:space="preserve">Olağanüstü </t>
  </si>
  <si>
    <t xml:space="preserve">Birikmiş </t>
  </si>
  <si>
    <t xml:space="preserve">Dönem </t>
  </si>
  <si>
    <t>Toplam</t>
  </si>
  <si>
    <t>Düzeltmesi</t>
  </si>
  <si>
    <t>Primi</t>
  </si>
  <si>
    <t>Farkları</t>
  </si>
  <si>
    <t>Yedekler</t>
  </si>
  <si>
    <t>Karlar</t>
  </si>
  <si>
    <t>Karı/Zararı</t>
  </si>
  <si>
    <t>1 Ocak 2005 tarihi itibariyle bakiye</t>
  </si>
  <si>
    <t>Transferler</t>
  </si>
  <si>
    <t>Kar dağıtımı</t>
  </si>
  <si>
    <t>30 Eylül 2005 Net Dönem Karı / Zararı</t>
  </si>
  <si>
    <t>30 Eylül 2005 tarihi itibariyle bakiye</t>
  </si>
  <si>
    <t>A) ESAS FAALİYETLERDEN KAYNAKLANAN NAKİT AKIMLARI</t>
  </si>
  <si>
    <t>Net dönem karı</t>
  </si>
  <si>
    <t>Düzeltmeler:</t>
  </si>
  <si>
    <t>Amortisman (+)</t>
  </si>
  <si>
    <t>Kıdem Tazminatı Karşılığındaki Artış (+)</t>
  </si>
  <si>
    <t>Alacak Senetleri Reeskont Tutarı (+)</t>
  </si>
  <si>
    <t>Borç Senetleri Prekontu (-)</t>
  </si>
  <si>
    <t>Finansal Varlık değer düşüklüğü karşılığı</t>
  </si>
  <si>
    <t>Kur Farklarından Doğan Zarar (+)</t>
  </si>
  <si>
    <t>Menkul Kıymet veya uzun vadeli yatırımlardan elde edilen kazançlar (-)</t>
  </si>
  <si>
    <t>İşletme Sermayesinde Değişikler Öncesi Faaliyet Karı (+)</t>
  </si>
  <si>
    <t>Ticari İşlemlerdeki ve Diğer Alacaklardaki Artış(-)</t>
  </si>
  <si>
    <t>Stoklarda azalış(+)</t>
  </si>
  <si>
    <t>Ticari Borçlardaki ve Diğer Borçlardaki azalış(-)</t>
  </si>
  <si>
    <t>Esas Faaliyet ile İlgili  Oluşan Nakit (+)</t>
  </si>
  <si>
    <t>Faiz Ödemeleri (-)</t>
  </si>
  <si>
    <t>Vergi Ödemeleri (-)</t>
  </si>
  <si>
    <t>İşletme Sermayesinde Diğer  Artışlar/Azalışlar  (+)/(-)</t>
  </si>
  <si>
    <t xml:space="preserve">Esas Faaliyetlerden Kaynaklanan Net nakit </t>
  </si>
  <si>
    <t>B) YATIRIM FAALİYETLERİNDEN KAYNAKLANAN NAKİT AKIMI</t>
  </si>
  <si>
    <t xml:space="preserve">        </t>
  </si>
  <si>
    <t>Mali Duran Varlık alımları neti (-)</t>
  </si>
  <si>
    <t>Maddi duran varlık alımları (-)</t>
  </si>
  <si>
    <t>Maddi duran varlık çıkışları net değeri</t>
  </si>
  <si>
    <t>Tahsil Edilen Faizler (+)</t>
  </si>
  <si>
    <t>Tahsil Edilen Temettüler (+)</t>
  </si>
  <si>
    <t>Yatırım faaliyetlerinde kullanılan nakit</t>
  </si>
  <si>
    <t>C)FİNANSMAN FAALİYETLERİNDEN KAYNAKLANAN NAKİT AKIMLARI</t>
  </si>
  <si>
    <t>Hisse Senedi İhraçları Nedeniyle Oluşan  Nakit Girişleri (+)</t>
  </si>
  <si>
    <t>Kısa vadeli mali borçlardaki artış (+)</t>
  </si>
  <si>
    <t>Uzun vadeli mali borçlardaki artış (+)</t>
  </si>
  <si>
    <t>Finansal  Kiralama Borçları İle İlgili Nakit Ödemeleri (-)</t>
  </si>
  <si>
    <t>Ödenen Temettüler (-)</t>
  </si>
  <si>
    <t>Kısa vadeli mali borçlardaki değişim</t>
  </si>
  <si>
    <t>Finansman  Faaliyetlerden Kaynaklanan Nakit</t>
  </si>
  <si>
    <t>Nakit ve Benzerlerinde Meydana Gelen Net Artış</t>
  </si>
  <si>
    <t>DÖNEM BAŞI NAKİT DEĞERLER</t>
  </si>
  <si>
    <t>DÖNEM SONU KASA VE BANKALAR</t>
  </si>
  <si>
    <t>İlişik açıklayıcı notlar bu tabloların tamamlayıcısıdır.</t>
  </si>
</sst>
</file>

<file path=xl/styles.xml><?xml version="1.0" encoding="utf-8"?>
<styleSheet xmlns="http://schemas.openxmlformats.org/spreadsheetml/2006/main">
  <numFmts count="6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quot;TL&quot;;\-#,##0&quot;TL&quot;"/>
    <numFmt numFmtId="173" formatCode="#,##0&quot;TL&quot;;[Red]\-#,##0&quot;TL&quot;"/>
    <numFmt numFmtId="174" formatCode="#,##0.00&quot;TL&quot;;\-#,##0.00&quot;TL&quot;"/>
    <numFmt numFmtId="175" formatCode="#,##0.00&quot;TL&quot;;[Red]\-#,##0.00&quot;TL&quot;"/>
    <numFmt numFmtId="176" formatCode="dd\.mm\.yyyy"/>
    <numFmt numFmtId="177" formatCode="dd\.mmm\.yy"/>
    <numFmt numFmtId="178" formatCode="dd\.mmm"/>
    <numFmt numFmtId="179" formatCode="mmm\.yy"/>
    <numFmt numFmtId="180" formatCode="dd\.mm\.yyyy\ h:mm"/>
    <numFmt numFmtId="181" formatCode="dd/mm/yy"/>
    <numFmt numFmtId="182" formatCode="dd/mm/yy\ h:mm"/>
    <numFmt numFmtId="183" formatCode="d/m/yyyy"/>
    <numFmt numFmtId="184" formatCode="d\-mmm\-yy"/>
    <numFmt numFmtId="185" formatCode="d\-mmm"/>
    <numFmt numFmtId="186" formatCode="mmm\-yy"/>
    <numFmt numFmtId="187" formatCode="d/m/yyyy\ h:mm"/>
    <numFmt numFmtId="188" formatCode="#,##0_);\(#,##0\)"/>
    <numFmt numFmtId="189" formatCode="#,##0_);[Red]\(#,##0\)"/>
    <numFmt numFmtId="190" formatCode="#,##0.00_);\(#,##0.00\)"/>
    <numFmt numFmtId="191" formatCode="#,##0.00_);[Red]\(#,##0.00\)"/>
    <numFmt numFmtId="192" formatCode="&quot;$&quot;#,##0_);\(&quot;$&quot;#,##0\)"/>
    <numFmt numFmtId="193" formatCode="&quot;$&quot;#,##0_);[Red]\(&quot;$&quot;#,##0\)"/>
    <numFmt numFmtId="194" formatCode="&quot;$&quot;#,##0.00_);\(&quot;$&quot;#,##0.00\)"/>
    <numFmt numFmtId="195" formatCode="&quot;$&quot;#,##0.00_);[Red]\(&quot;$&quot;#,##0.00\)"/>
    <numFmt numFmtId="196" formatCode="d\.m\.yy"/>
    <numFmt numFmtId="197" formatCode="d\.m\.yy\ h:mm"/>
    <numFmt numFmtId="198" formatCode="#,##0;\(0,000\)"/>
    <numFmt numFmtId="199" formatCode="#,##0;\(0.000\)"/>
    <numFmt numFmtId="200" formatCode="#,##0;\(#,##0\)"/>
    <numFmt numFmtId="201" formatCode="@\ \ \ \ "/>
    <numFmt numFmtId="202" formatCode="@\ \ "/>
    <numFmt numFmtId="203" formatCode="#,###;@\ \ "/>
    <numFmt numFmtId="204" formatCode="#,###;\ \ @\ \ "/>
    <numFmt numFmtId="205" formatCode="#,###;\ \ \ \ @\ \ "/>
    <numFmt numFmtId="206" formatCode="#,###;\ \ \ @\ \ "/>
    <numFmt numFmtId="207" formatCode="#,###;@\ "/>
    <numFmt numFmtId="208" formatCode="#,###;@"/>
    <numFmt numFmtId="209" formatCode="#,##0_);[Red]\(#,##0\);;"/>
    <numFmt numFmtId="210" formatCode="_-* #,##0&quot;TL&quot;_-;\-* #,##0&quot;TL&quot;_-;_-* &quot;-&quot;&quot;TL&quot;_-;_-@_-"/>
    <numFmt numFmtId="211" formatCode="_-* #,##0_T_L_-;\-* #,##0_T_L_-;_-* &quot;-&quot;_T_L_-;_-@_-"/>
    <numFmt numFmtId="212" formatCode="_-* #,##0.00&quot;TL&quot;_-;\-* #,##0.00&quot;TL&quot;_-;_-* &quot;-&quot;??&quot;TL&quot;_-;_-@_-"/>
    <numFmt numFmtId="213" formatCode="_-* #,##0.00_T_L_-;\-* #,##0.00_T_L_-;_-* &quot;-&quot;??_T_L_-;_-@_-"/>
    <numFmt numFmtId="214" formatCode="#,##0_);[Red]\(#,##0\);"/>
    <numFmt numFmtId="215" formatCode="\ \ \ \ \ @"/>
    <numFmt numFmtId="216" formatCode="#,##0_);[Black]\(#,##0\)"/>
    <numFmt numFmtId="217" formatCode="#,##0.00000;\(#,##0.00000\)"/>
    <numFmt numFmtId="218" formatCode="_-* #,##0\ _T_L_-;\-* #,##0\ _T_L_-;_-* &quot;-&quot;??\ _T_L_-;_-@_-"/>
    <numFmt numFmtId="219" formatCode="_(* #,##0_);_(* \(#,##0\);_(* &quot;-&quot;_);_(@_)"/>
  </numFmts>
  <fonts count="48">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i/>
      <sz val="8"/>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7"/>
      <name val="Arial Tur"/>
      <family val="2"/>
    </font>
    <font>
      <b/>
      <sz val="8"/>
      <name val="Arial"/>
      <family val="2"/>
    </font>
    <font>
      <sz val="8"/>
      <name val="Helv"/>
      <family val="0"/>
    </font>
    <font>
      <sz val="8"/>
      <name val="Arial"/>
      <family val="2"/>
    </font>
    <font>
      <u val="single"/>
      <sz val="11"/>
      <color indexed="12"/>
      <name val="Helv"/>
      <family val="0"/>
    </font>
    <font>
      <u val="single"/>
      <sz val="11"/>
      <color indexed="36"/>
      <name val="Helv"/>
      <family val="0"/>
    </font>
    <font>
      <sz val="10"/>
      <name val="Times New Roman"/>
      <family val="1"/>
    </font>
    <font>
      <b/>
      <sz val="10"/>
      <name val="Times New Roman"/>
      <family val="1"/>
    </font>
    <font>
      <sz val="12"/>
      <name val="Times New Roman"/>
      <family val="1"/>
    </font>
    <font>
      <sz val="10"/>
      <name val="Arial"/>
      <family val="0"/>
    </font>
    <font>
      <b/>
      <sz val="12"/>
      <name val="Times New Roman"/>
      <family val="1"/>
    </font>
    <font>
      <b/>
      <sz val="12"/>
      <color indexed="8"/>
      <name val="Times New Roman"/>
      <family val="1"/>
    </font>
    <font>
      <sz val="12"/>
      <color indexed="8"/>
      <name val="Times New Roman"/>
      <family val="1"/>
    </font>
    <font>
      <u val="single"/>
      <sz val="12"/>
      <name val="Times New Roman"/>
      <family val="1"/>
    </font>
    <font>
      <sz val="14"/>
      <name val="Arial"/>
      <family val="0"/>
    </font>
    <font>
      <b/>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171" fontId="41" fillId="0" borderId="0" applyFon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2" fillId="0" borderId="0">
      <alignment/>
      <protection/>
    </xf>
    <xf numFmtId="0" fontId="41" fillId="0" borderId="0">
      <alignment/>
      <protection/>
    </xf>
    <xf numFmtId="195" fontId="0" fillId="0" borderId="0" applyFon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189" fontId="4" fillId="0" borderId="0" xfId="0" applyNumberFormat="1" applyFont="1" applyBorder="1" applyAlignment="1" applyProtection="1" quotePrefix="1">
      <alignment horizontal="left" vertical="center"/>
      <protection/>
    </xf>
    <xf numFmtId="189" fontId="5" fillId="0" borderId="0" xfId="0" applyNumberFormat="1" applyFont="1" applyBorder="1" applyAlignment="1" applyProtection="1">
      <alignment horizontal="left" vertical="center"/>
      <protection/>
    </xf>
    <xf numFmtId="189" fontId="4" fillId="0" borderId="0" xfId="0" applyNumberFormat="1" applyFont="1" applyBorder="1" applyAlignment="1" applyProtection="1">
      <alignment horizontal="right" vertical="center"/>
      <protection/>
    </xf>
    <xf numFmtId="189" fontId="6" fillId="0" borderId="0" xfId="0" applyNumberFormat="1" applyFont="1" applyBorder="1" applyAlignment="1" applyProtection="1">
      <alignment horizontal="left" vertical="center"/>
      <protection hidden="1"/>
    </xf>
    <xf numFmtId="189" fontId="4" fillId="0" borderId="0" xfId="0" applyNumberFormat="1" applyFont="1" applyBorder="1" applyAlignment="1" applyProtection="1">
      <alignment horizontal="centerContinuous" vertical="center"/>
      <protection hidden="1"/>
    </xf>
    <xf numFmtId="200"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9" fontId="4" fillId="0" borderId="0" xfId="0" applyNumberFormat="1" applyFont="1" applyAlignment="1" applyProtection="1">
      <alignment vertical="center"/>
      <protection/>
    </xf>
    <xf numFmtId="189" fontId="6" fillId="0" borderId="0" xfId="0" applyNumberFormat="1" applyFont="1" applyAlignment="1" applyProtection="1">
      <alignment vertical="center"/>
      <protection locked="0"/>
    </xf>
    <xf numFmtId="189" fontId="4" fillId="0" borderId="0" xfId="0" applyNumberFormat="1" applyFont="1" applyAlignment="1" applyProtection="1">
      <alignment vertical="center"/>
      <protection locked="0"/>
    </xf>
    <xf numFmtId="189" fontId="9" fillId="0" borderId="0" xfId="0" applyNumberFormat="1" applyFont="1" applyBorder="1" applyAlignment="1" applyProtection="1">
      <alignment horizontal="centerContinuous" vertical="center"/>
      <protection/>
    </xf>
    <xf numFmtId="200" fontId="4" fillId="0" borderId="0" xfId="0" applyNumberFormat="1" applyFont="1" applyBorder="1" applyAlignment="1" applyProtection="1">
      <alignment horizontal="centerContinuous" vertical="center"/>
      <protection hidden="1"/>
    </xf>
    <xf numFmtId="0" fontId="9" fillId="0" borderId="0" xfId="0" applyFont="1" applyBorder="1" applyAlignment="1" applyProtection="1">
      <alignment vertical="center"/>
      <protection/>
    </xf>
    <xf numFmtId="0" fontId="4" fillId="0" borderId="0" xfId="0" applyFont="1" applyAlignment="1" applyProtection="1">
      <alignment vertical="center"/>
      <protection hidden="1"/>
    </xf>
    <xf numFmtId="0" fontId="7" fillId="0" borderId="0" xfId="0" applyFont="1" applyAlignment="1">
      <alignment/>
    </xf>
    <xf numFmtId="189" fontId="5" fillId="0" borderId="0" xfId="0" applyNumberFormat="1" applyFont="1" applyBorder="1" applyAlignment="1" applyProtection="1" quotePrefix="1">
      <alignment horizontal="left" vertical="center"/>
      <protection hidden="1"/>
    </xf>
    <xf numFmtId="189" fontId="4" fillId="0" borderId="0" xfId="0" applyNumberFormat="1" applyFont="1" applyBorder="1" applyAlignment="1" applyProtection="1">
      <alignment horizontal="right" vertical="center"/>
      <protection hidden="1"/>
    </xf>
    <xf numFmtId="189" fontId="4" fillId="0" borderId="0" xfId="0" applyNumberFormat="1" applyFont="1" applyBorder="1" applyAlignment="1" applyProtection="1">
      <alignment horizontal="left" vertical="center"/>
      <protection/>
    </xf>
    <xf numFmtId="189" fontId="9" fillId="0" borderId="0" xfId="0" applyNumberFormat="1" applyFont="1" applyAlignment="1" applyProtection="1">
      <alignment vertical="center"/>
      <protection/>
    </xf>
    <xf numFmtId="0" fontId="4" fillId="0" borderId="0" xfId="0" applyFont="1" applyAlignment="1">
      <alignment/>
    </xf>
    <xf numFmtId="189" fontId="5" fillId="0" borderId="0" xfId="0" applyNumberFormat="1" applyFont="1" applyBorder="1" applyAlignment="1" applyProtection="1">
      <alignment horizontal="right" vertical="center"/>
      <protection/>
    </xf>
    <xf numFmtId="189" fontId="10" fillId="0" borderId="0" xfId="0" applyNumberFormat="1" applyFont="1" applyBorder="1" applyAlignment="1" applyProtection="1">
      <alignment horizontal="right"/>
      <protection hidden="1" locked="0"/>
    </xf>
    <xf numFmtId="0" fontId="10" fillId="0" borderId="0" xfId="0" applyFont="1" applyAlignment="1" applyProtection="1">
      <alignment horizontal="left"/>
      <protection locked="0"/>
    </xf>
    <xf numFmtId="189" fontId="10" fillId="0" borderId="0" xfId="0" applyNumberFormat="1" applyFont="1" applyBorder="1" applyAlignment="1" applyProtection="1">
      <alignment horizontal="right" vertical="center"/>
      <protection hidden="1" locked="0"/>
    </xf>
    <xf numFmtId="200" fontId="4" fillId="0" borderId="0" xfId="0" applyNumberFormat="1" applyFont="1" applyBorder="1" applyAlignment="1" applyProtection="1">
      <alignment horizontal="right" vertical="center"/>
      <protection/>
    </xf>
    <xf numFmtId="189" fontId="9" fillId="0" borderId="0" xfId="0" applyNumberFormat="1" applyFont="1" applyBorder="1" applyAlignment="1" applyProtection="1">
      <alignment horizontal="right" vertical="center"/>
      <protection/>
    </xf>
    <xf numFmtId="200" fontId="4" fillId="0" borderId="0" xfId="0" applyNumberFormat="1" applyFont="1" applyAlignment="1" applyProtection="1">
      <alignment vertical="center"/>
      <protection/>
    </xf>
    <xf numFmtId="189" fontId="4" fillId="0" borderId="0" xfId="0" applyNumberFormat="1" applyFont="1" applyAlignment="1" applyProtection="1">
      <alignment vertical="center"/>
      <protection hidden="1"/>
    </xf>
    <xf numFmtId="189" fontId="5" fillId="0" borderId="0" xfId="0" applyNumberFormat="1" applyFont="1" applyBorder="1" applyAlignment="1" applyProtection="1">
      <alignment horizontal="right" vertical="center"/>
      <protection locked="0"/>
    </xf>
    <xf numFmtId="189" fontId="11" fillId="0" borderId="0" xfId="0" applyNumberFormat="1" applyFont="1" applyBorder="1" applyAlignment="1" applyProtection="1" quotePrefix="1">
      <alignment horizontal="right" vertical="center"/>
      <protection locked="0"/>
    </xf>
    <xf numFmtId="0" fontId="18" fillId="0" borderId="0" xfId="0" applyFont="1" applyBorder="1" applyAlignment="1" applyProtection="1">
      <alignment vertical="center"/>
      <protection locked="0"/>
    </xf>
    <xf numFmtId="1" fontId="19" fillId="0" borderId="0" xfId="0" applyNumberFormat="1" applyFont="1" applyFill="1" applyBorder="1" applyAlignment="1" applyProtection="1">
      <alignment vertical="center"/>
      <protection/>
    </xf>
    <xf numFmtId="189" fontId="5" fillId="0" borderId="0" xfId="0" applyNumberFormat="1" applyFont="1" applyAlignment="1" applyProtection="1" quotePrefix="1">
      <alignment horizontal="left" vertical="center"/>
      <protection/>
    </xf>
    <xf numFmtId="200" fontId="4" fillId="0" borderId="0" xfId="0" applyNumberFormat="1" applyFont="1" applyBorder="1" applyAlignment="1" applyProtection="1">
      <alignment horizontal="right" vertical="center"/>
      <protection hidden="1" locked="0"/>
    </xf>
    <xf numFmtId="216" fontId="4" fillId="0" borderId="0" xfId="0" applyNumberFormat="1" applyFont="1" applyBorder="1" applyAlignment="1" applyProtection="1">
      <alignment horizontal="right" vertical="center"/>
      <protection/>
    </xf>
    <xf numFmtId="216" fontId="4" fillId="0" borderId="0" xfId="0" applyNumberFormat="1" applyFont="1" applyBorder="1" applyAlignment="1" applyProtection="1">
      <alignment horizontal="right" vertical="center"/>
      <protection locked="0"/>
    </xf>
    <xf numFmtId="189" fontId="9" fillId="0" borderId="0" xfId="0" applyNumberFormat="1" applyFont="1" applyBorder="1" applyAlignment="1" applyProtection="1">
      <alignment horizontal="left" vertical="center"/>
      <protection/>
    </xf>
    <xf numFmtId="0" fontId="20" fillId="0" borderId="0" xfId="0" applyFont="1" applyAlignment="1">
      <alignment/>
    </xf>
    <xf numFmtId="0" fontId="21" fillId="0" borderId="0" xfId="19" applyFont="1" applyAlignment="1" applyProtection="1">
      <alignment vertical="center" wrapText="1"/>
      <protection hidden="1"/>
    </xf>
    <xf numFmtId="189" fontId="5" fillId="0" borderId="0" xfId="0" applyNumberFormat="1" applyFont="1" applyBorder="1" applyAlignment="1" applyProtection="1" quotePrefix="1">
      <alignment horizontal="left" vertical="center"/>
      <protection/>
    </xf>
    <xf numFmtId="189" fontId="4" fillId="0" borderId="0" xfId="0" applyNumberFormat="1" applyFont="1" applyBorder="1" applyAlignment="1" applyProtection="1">
      <alignment horizontal="left" vertical="center"/>
      <protection/>
    </xf>
    <xf numFmtId="189" fontId="4" fillId="0" borderId="0" xfId="0" applyNumberFormat="1" applyFont="1" applyBorder="1" applyAlignment="1" applyProtection="1" quotePrefix="1">
      <alignment horizontal="left" vertical="center"/>
      <protection/>
    </xf>
    <xf numFmtId="215" fontId="23" fillId="0" borderId="0" xfId="0" applyNumberFormat="1" applyFont="1" applyBorder="1" applyAlignment="1" applyProtection="1">
      <alignment horizontal="centerContinuous" vertical="center" wrapText="1"/>
      <protection/>
    </xf>
    <xf numFmtId="189" fontId="5" fillId="0" borderId="0" xfId="0" applyNumberFormat="1" applyFont="1" applyBorder="1" applyAlignment="1" applyProtection="1">
      <alignment horizontal="left" vertical="center"/>
      <protection/>
    </xf>
    <xf numFmtId="189" fontId="26" fillId="0" borderId="0" xfId="0" applyNumberFormat="1" applyFont="1" applyBorder="1" applyAlignment="1" applyProtection="1">
      <alignment horizontal="left" vertical="center"/>
      <protection locked="0"/>
    </xf>
    <xf numFmtId="189" fontId="26" fillId="0" borderId="0" xfId="0" applyNumberFormat="1" applyFont="1" applyBorder="1" applyAlignment="1" applyProtection="1">
      <alignment horizontal="left" vertical="center"/>
      <protection/>
    </xf>
    <xf numFmtId="1" fontId="19" fillId="0" borderId="0" xfId="0" applyNumberFormat="1" applyFont="1" applyFill="1" applyBorder="1" applyAlignment="1" applyProtection="1" quotePrefix="1">
      <alignment horizontal="left" vertical="center"/>
      <protection/>
    </xf>
    <xf numFmtId="0" fontId="18" fillId="0" borderId="0" xfId="0" applyFont="1" applyBorder="1" applyAlignment="1" applyProtection="1" quotePrefix="1">
      <alignment horizontal="left" vertical="center"/>
      <protection locked="0"/>
    </xf>
    <xf numFmtId="0" fontId="5" fillId="0" borderId="0" xfId="0" applyFont="1" applyBorder="1" applyAlignment="1" applyProtection="1">
      <alignment horizontal="left" vertical="center"/>
      <protection/>
    </xf>
    <xf numFmtId="189" fontId="5" fillId="0" borderId="0" xfId="0" applyNumberFormat="1" applyFont="1" applyAlignment="1" applyProtection="1">
      <alignment vertical="center"/>
      <protection/>
    </xf>
    <xf numFmtId="0" fontId="21" fillId="0" borderId="0" xfId="19" applyFont="1" applyAlignment="1" applyProtection="1">
      <alignment vertical="top" wrapText="1"/>
      <protection hidden="1"/>
    </xf>
    <xf numFmtId="0" fontId="27" fillId="0" borderId="0" xfId="0" applyFont="1" applyBorder="1" applyAlignment="1" applyProtection="1">
      <alignment horizontal="center"/>
      <protection/>
    </xf>
    <xf numFmtId="189" fontId="4" fillId="0" borderId="0" xfId="0" applyNumberFormat="1" applyFont="1" applyBorder="1" applyAlignment="1" applyProtection="1">
      <alignment horizontal="center" vertical="center"/>
      <protection/>
    </xf>
    <xf numFmtId="216" fontId="5" fillId="0" borderId="0" xfId="0" applyNumberFormat="1" applyFont="1" applyBorder="1" applyAlignment="1" applyProtection="1">
      <alignment horizontal="right" vertical="center"/>
      <protection/>
    </xf>
    <xf numFmtId="216" fontId="5" fillId="0" borderId="0" xfId="0" applyNumberFormat="1" applyFont="1" applyBorder="1" applyAlignment="1" applyProtection="1">
      <alignment horizontal="right" vertical="center"/>
      <protection locked="0"/>
    </xf>
    <xf numFmtId="208" fontId="29" fillId="0" borderId="0" xfId="0" applyNumberFormat="1" applyFont="1" applyBorder="1" applyAlignment="1" applyProtection="1" quotePrefix="1">
      <alignment horizontal="right" vertical="center" wrapText="1"/>
      <protection locked="0"/>
    </xf>
    <xf numFmtId="215" fontId="30" fillId="0" borderId="0" xfId="0" applyNumberFormat="1" applyFont="1" applyBorder="1" applyAlignment="1" applyProtection="1">
      <alignment horizontal="centerContinuous" vertical="center" wrapText="1"/>
      <protection/>
    </xf>
    <xf numFmtId="189" fontId="4" fillId="0" borderId="0" xfId="0" applyNumberFormat="1" applyFont="1" applyBorder="1" applyAlignment="1" applyProtection="1">
      <alignment horizontal="center" vertical="center"/>
      <protection/>
    </xf>
    <xf numFmtId="189" fontId="4" fillId="0" borderId="0" xfId="0" applyNumberFormat="1" applyFont="1" applyAlignment="1" applyProtection="1">
      <alignment horizontal="center" vertical="center"/>
      <protection/>
    </xf>
    <xf numFmtId="189" fontId="9" fillId="0" borderId="0" xfId="0" applyNumberFormat="1" applyFont="1" applyBorder="1" applyAlignment="1" applyProtection="1">
      <alignment horizontal="left" vertical="center"/>
      <protection hidden="1"/>
    </xf>
    <xf numFmtId="0" fontId="7" fillId="0" borderId="0" xfId="0" applyFont="1" applyAlignment="1" applyProtection="1">
      <alignment horizontal="left"/>
      <protection locked="0"/>
    </xf>
    <xf numFmtId="0" fontId="0" fillId="0" borderId="0" xfId="0" applyFont="1" applyAlignment="1">
      <alignment/>
    </xf>
    <xf numFmtId="1" fontId="31" fillId="0" borderId="0" xfId="0" applyNumberFormat="1" applyFont="1" applyFill="1" applyBorder="1" applyAlignment="1" applyProtection="1">
      <alignment vertical="center"/>
      <protection/>
    </xf>
    <xf numFmtId="1" fontId="31" fillId="0" borderId="0" xfId="0" applyNumberFormat="1" applyFont="1" applyFill="1" applyBorder="1" applyAlignment="1" applyProtection="1" quotePrefix="1">
      <alignment horizontal="left" vertical="center"/>
      <protection/>
    </xf>
    <xf numFmtId="0" fontId="0" fillId="0" borderId="0" xfId="0" applyFont="1" applyAlignment="1">
      <alignment/>
    </xf>
    <xf numFmtId="189" fontId="26" fillId="0" borderId="0" xfId="0" applyNumberFormat="1" applyFont="1" applyBorder="1" applyAlignment="1" applyProtection="1">
      <alignment horizontal="left" vertical="center"/>
      <protection/>
    </xf>
    <xf numFmtId="0" fontId="32" fillId="0" borderId="0" xfId="19" applyFont="1" applyAlignment="1" applyProtection="1">
      <alignment vertical="top" wrapText="1"/>
      <protection hidden="1"/>
    </xf>
    <xf numFmtId="215" fontId="30" fillId="0" borderId="0" xfId="0" applyNumberFormat="1" applyFont="1" applyBorder="1" applyAlignment="1" applyProtection="1">
      <alignment horizontal="centerContinuous" vertical="center" wrapText="1"/>
      <protection/>
    </xf>
    <xf numFmtId="189" fontId="5" fillId="0" borderId="0" xfId="0" applyNumberFormat="1" applyFont="1" applyFill="1" applyBorder="1" applyAlignment="1" applyProtection="1">
      <alignment horizontal="centerContinuous" vertical="center"/>
      <protection/>
    </xf>
    <xf numFmtId="200" fontId="25" fillId="0" borderId="1" xfId="0" applyNumberFormat="1" applyFont="1" applyBorder="1" applyAlignment="1" applyProtection="1" quotePrefix="1">
      <alignment horizontal="right" vertical="center" wrapText="1"/>
      <protection locked="0"/>
    </xf>
    <xf numFmtId="208" fontId="29" fillId="0" borderId="0" xfId="0" applyNumberFormat="1" applyFont="1" applyBorder="1" applyAlignment="1" applyProtection="1">
      <alignment horizontal="right" vertical="center" wrapText="1"/>
      <protection locked="0"/>
    </xf>
    <xf numFmtId="189" fontId="5" fillId="0" borderId="0" xfId="0" applyNumberFormat="1" applyFont="1" applyBorder="1" applyAlignment="1" applyProtection="1">
      <alignment horizontal="right" vertical="center"/>
      <protection locked="0"/>
    </xf>
    <xf numFmtId="208" fontId="33" fillId="0" borderId="0" xfId="0" applyNumberFormat="1" applyFont="1" applyBorder="1" applyAlignment="1" applyProtection="1" quotePrefix="1">
      <alignment horizontal="centerContinuous" vertical="center" wrapText="1"/>
      <protection locked="0"/>
    </xf>
    <xf numFmtId="189" fontId="24" fillId="0" borderId="0" xfId="0" applyNumberFormat="1" applyFont="1" applyBorder="1" applyAlignment="1" applyProtection="1">
      <alignment horizontal="center" vertical="center"/>
      <protection/>
    </xf>
    <xf numFmtId="189" fontId="5" fillId="0" borderId="0" xfId="0" applyNumberFormat="1" applyFont="1" applyBorder="1" applyAlignment="1" applyProtection="1" quotePrefix="1">
      <alignment horizontal="right" vertical="center"/>
      <protection hidden="1"/>
    </xf>
    <xf numFmtId="189" fontId="5" fillId="0" borderId="0" xfId="0" applyNumberFormat="1" applyFont="1" applyBorder="1" applyAlignment="1" applyProtection="1">
      <alignment horizontal="left"/>
      <protection/>
    </xf>
    <xf numFmtId="200" fontId="28" fillId="0" borderId="1" xfId="0" applyNumberFormat="1" applyFont="1" applyBorder="1" applyAlignment="1" applyProtection="1" quotePrefix="1">
      <alignment horizontal="center" wrapText="1"/>
      <protection locked="0"/>
    </xf>
    <xf numFmtId="200" fontId="25" fillId="0" borderId="1" xfId="0" applyNumberFormat="1" applyFont="1" applyBorder="1" applyAlignment="1" applyProtection="1" quotePrefix="1">
      <alignment horizontal="right" wrapText="1"/>
      <protection locked="0"/>
    </xf>
    <xf numFmtId="208" fontId="29" fillId="0" borderId="0" xfId="0" applyNumberFormat="1" applyFont="1" applyBorder="1" applyAlignment="1" applyProtection="1">
      <alignment horizontal="right" wrapText="1"/>
      <protection locked="0"/>
    </xf>
    <xf numFmtId="0" fontId="9" fillId="0" borderId="0" xfId="0" applyFont="1" applyBorder="1" applyAlignment="1" applyProtection="1">
      <alignment/>
      <protection/>
    </xf>
    <xf numFmtId="0" fontId="4" fillId="0" borderId="0" xfId="0" applyFont="1" applyAlignment="1" applyProtection="1">
      <alignment/>
      <protection hidden="1"/>
    </xf>
    <xf numFmtId="0" fontId="4" fillId="0" borderId="0" xfId="0" applyFont="1" applyAlignment="1" applyProtection="1">
      <alignment/>
      <protection/>
    </xf>
    <xf numFmtId="189" fontId="4" fillId="0" borderId="0" xfId="0" applyNumberFormat="1" applyFont="1" applyAlignment="1" applyProtection="1">
      <alignment/>
      <protection/>
    </xf>
    <xf numFmtId="200" fontId="28" fillId="0" borderId="1" xfId="0" applyNumberFormat="1" applyFont="1" applyBorder="1" applyAlignment="1" applyProtection="1" quotePrefix="1">
      <alignment horizontal="center" vertical="center" wrapText="1"/>
      <protection locked="0"/>
    </xf>
    <xf numFmtId="216" fontId="4" fillId="0" borderId="0" xfId="0" applyNumberFormat="1" applyFont="1" applyBorder="1" applyAlignment="1" applyProtection="1">
      <alignment horizontal="right" vertical="center"/>
      <protection/>
    </xf>
    <xf numFmtId="189" fontId="25" fillId="0" borderId="0" xfId="0" applyNumberFormat="1" applyFont="1" applyBorder="1" applyAlignment="1" applyProtection="1" quotePrefix="1">
      <alignment horizontal="center" vertical="center"/>
      <protection/>
    </xf>
    <xf numFmtId="0" fontId="35" fillId="0" borderId="0" xfId="0" applyFont="1" applyAlignment="1">
      <alignment horizontal="center"/>
    </xf>
    <xf numFmtId="189" fontId="25" fillId="0" borderId="0" xfId="0" applyNumberFormat="1" applyFont="1" applyBorder="1" applyAlignment="1" applyProtection="1">
      <alignment horizontal="center" vertical="center"/>
      <protection/>
    </xf>
    <xf numFmtId="189" fontId="24" fillId="0" borderId="0" xfId="0" applyNumberFormat="1" applyFont="1" applyBorder="1" applyAlignment="1" applyProtection="1" quotePrefix="1">
      <alignment horizontal="center" vertical="center"/>
      <protection/>
    </xf>
    <xf numFmtId="189" fontId="24" fillId="0" borderId="0" xfId="0" applyNumberFormat="1" applyFont="1" applyBorder="1" applyAlignment="1" applyProtection="1">
      <alignment horizontal="center" vertical="center"/>
      <protection/>
    </xf>
    <xf numFmtId="217" fontId="5" fillId="0" borderId="0" xfId="0" applyNumberFormat="1" applyFont="1" applyBorder="1" applyAlignment="1" applyProtection="1">
      <alignment horizontal="right" vertical="center"/>
      <protection locked="0"/>
    </xf>
    <xf numFmtId="0" fontId="38" fillId="0" borderId="0" xfId="0" applyFont="1" applyAlignment="1">
      <alignment vertical="top"/>
    </xf>
    <xf numFmtId="0" fontId="39" fillId="0" borderId="0" xfId="0" applyFont="1" applyAlignment="1">
      <alignment horizontal="right" wrapText="1"/>
    </xf>
    <xf numFmtId="0" fontId="39" fillId="0" borderId="0" xfId="0" applyFont="1" applyAlignment="1">
      <alignment horizontal="right" vertical="top" wrapText="1"/>
    </xf>
    <xf numFmtId="0" fontId="38" fillId="0" borderId="0" xfId="0" applyFont="1" applyAlignment="1">
      <alignment/>
    </xf>
    <xf numFmtId="0" fontId="38" fillId="0" borderId="1" xfId="0" applyFont="1" applyBorder="1" applyAlignment="1">
      <alignment vertical="top"/>
    </xf>
    <xf numFmtId="0" fontId="39" fillId="0" borderId="1" xfId="0" applyFont="1" applyBorder="1" applyAlignment="1">
      <alignment horizontal="right" wrapText="1"/>
    </xf>
    <xf numFmtId="0" fontId="39" fillId="0" borderId="1" xfId="0" applyFont="1" applyBorder="1" applyAlignment="1">
      <alignment horizontal="right" vertical="top" wrapText="1"/>
    </xf>
    <xf numFmtId="0" fontId="38" fillId="0" borderId="0" xfId="0" applyFont="1" applyAlignment="1">
      <alignment horizontal="right" vertical="top"/>
    </xf>
    <xf numFmtId="0" fontId="38" fillId="0" borderId="0" xfId="0" applyFont="1" applyAlignment="1">
      <alignment horizontal="right" vertical="top" wrapText="1"/>
    </xf>
    <xf numFmtId="0" fontId="39" fillId="0" borderId="1" xfId="0" applyFont="1" applyBorder="1" applyAlignment="1">
      <alignment vertical="top"/>
    </xf>
    <xf numFmtId="200" fontId="39" fillId="0" borderId="1" xfId="0" applyNumberFormat="1" applyFont="1" applyBorder="1" applyAlignment="1">
      <alignment horizontal="right" vertical="top"/>
    </xf>
    <xf numFmtId="200" fontId="39" fillId="0" borderId="1" xfId="0" applyNumberFormat="1" applyFont="1" applyBorder="1" applyAlignment="1">
      <alignment horizontal="right" vertical="top" wrapText="1"/>
    </xf>
    <xf numFmtId="200" fontId="38" fillId="0" borderId="0" xfId="0" applyNumberFormat="1" applyFont="1" applyAlignment="1">
      <alignment/>
    </xf>
    <xf numFmtId="200" fontId="38" fillId="0" borderId="0" xfId="0" applyNumberFormat="1" applyFont="1" applyAlignment="1">
      <alignment horizontal="right" vertical="top"/>
    </xf>
    <xf numFmtId="200" fontId="38" fillId="0" borderId="0" xfId="0" applyNumberFormat="1" applyFont="1" applyAlignment="1">
      <alignment horizontal="right" vertical="top" wrapText="1"/>
    </xf>
    <xf numFmtId="200" fontId="39" fillId="0" borderId="0" xfId="0" applyNumberFormat="1" applyFont="1" applyAlignment="1">
      <alignment horizontal="right" vertical="top"/>
    </xf>
    <xf numFmtId="200" fontId="38" fillId="0" borderId="1" xfId="0" applyNumberFormat="1" applyFont="1" applyBorder="1" applyAlignment="1">
      <alignment horizontal="right" vertical="top"/>
    </xf>
    <xf numFmtId="200" fontId="38" fillId="0" borderId="1" xfId="0" applyNumberFormat="1" applyFont="1" applyBorder="1" applyAlignment="1">
      <alignment horizontal="right" vertical="top" wrapText="1"/>
    </xf>
    <xf numFmtId="0" fontId="39" fillId="0" borderId="2" xfId="0" applyFont="1" applyBorder="1" applyAlignment="1">
      <alignment vertical="top"/>
    </xf>
    <xf numFmtId="200" fontId="39" fillId="0" borderId="2" xfId="0" applyNumberFormat="1" applyFont="1" applyBorder="1" applyAlignment="1">
      <alignment horizontal="right" vertical="top"/>
    </xf>
    <xf numFmtId="0" fontId="38" fillId="0" borderId="0" xfId="0" applyFont="1" applyAlignment="1">
      <alignment horizontal="right"/>
    </xf>
    <xf numFmtId="0" fontId="40" fillId="0" borderId="0" xfId="20" applyFont="1" applyAlignment="1">
      <alignment vertical="top"/>
      <protection/>
    </xf>
    <xf numFmtId="14" fontId="42" fillId="0" borderId="1" xfId="16" applyNumberFormat="1" applyFont="1" applyFill="1" applyBorder="1" applyAlignment="1" quotePrefix="1">
      <alignment horizontal="right" vertical="top"/>
    </xf>
    <xf numFmtId="0" fontId="38" fillId="0" borderId="0" xfId="20" applyFont="1" applyAlignment="1">
      <alignment horizontal="right" vertical="top"/>
      <protection/>
    </xf>
    <xf numFmtId="0" fontId="41" fillId="0" borderId="0" xfId="20" applyFont="1" applyAlignment="1">
      <alignment/>
      <protection/>
    </xf>
    <xf numFmtId="0" fontId="41" fillId="0" borderId="0" xfId="20" applyAlignment="1">
      <alignment/>
      <protection/>
    </xf>
    <xf numFmtId="0" fontId="43" fillId="0" borderId="0" xfId="20" applyFont="1" applyAlignment="1">
      <alignment vertical="top"/>
      <protection/>
    </xf>
    <xf numFmtId="218" fontId="40" fillId="0" borderId="3" xfId="16" applyNumberFormat="1" applyFont="1" applyFill="1" applyBorder="1" applyAlignment="1">
      <alignment horizontal="right"/>
    </xf>
    <xf numFmtId="0" fontId="38" fillId="0" borderId="0" xfId="20" applyFont="1" applyAlignment="1">
      <alignment vertical="top"/>
      <protection/>
    </xf>
    <xf numFmtId="219" fontId="40" fillId="0" borderId="0" xfId="16" applyNumberFormat="1" applyFont="1" applyFill="1" applyAlignment="1">
      <alignment horizontal="right" vertical="top"/>
    </xf>
    <xf numFmtId="0" fontId="43" fillId="0" borderId="0" xfId="20" applyFont="1" applyAlignment="1">
      <alignment/>
      <protection/>
    </xf>
    <xf numFmtId="219" fontId="42" fillId="0" borderId="0" xfId="16" applyNumberFormat="1" applyFont="1" applyFill="1" applyAlignment="1">
      <alignment horizontal="right"/>
    </xf>
    <xf numFmtId="218" fontId="38" fillId="0" borderId="0" xfId="20" applyNumberFormat="1" applyFont="1" applyAlignment="1">
      <alignment horizontal="right"/>
      <protection/>
    </xf>
    <xf numFmtId="219" fontId="40" fillId="0" borderId="0" xfId="16" applyNumberFormat="1" applyFont="1" applyFill="1" applyAlignment="1">
      <alignment horizontal="right"/>
    </xf>
    <xf numFmtId="0" fontId="44" fillId="0" borderId="0" xfId="20" applyFont="1" applyAlignment="1">
      <alignment vertical="top"/>
      <protection/>
    </xf>
    <xf numFmtId="0" fontId="40" fillId="0" borderId="0" xfId="20" applyFont="1" applyFill="1" applyAlignment="1">
      <alignment vertical="top"/>
      <protection/>
    </xf>
    <xf numFmtId="0" fontId="41" fillId="0" borderId="0" xfId="20" applyFont="1" applyFill="1" applyAlignment="1">
      <alignment/>
      <protection/>
    </xf>
    <xf numFmtId="218" fontId="41" fillId="0" borderId="0" xfId="20" applyNumberFormat="1" applyFill="1" applyAlignment="1">
      <alignment/>
      <protection/>
    </xf>
    <xf numFmtId="0" fontId="41" fillId="0" borderId="0" xfId="20" applyFill="1" applyAlignment="1">
      <alignment/>
      <protection/>
    </xf>
    <xf numFmtId="0" fontId="42" fillId="0" borderId="0" xfId="20" applyFont="1" applyAlignment="1">
      <alignment vertical="top"/>
      <protection/>
    </xf>
    <xf numFmtId="219" fontId="40" fillId="0" borderId="4" xfId="16" applyNumberFormat="1" applyFont="1" applyFill="1" applyBorder="1" applyAlignment="1">
      <alignment horizontal="right"/>
    </xf>
    <xf numFmtId="0" fontId="40" fillId="0" borderId="0" xfId="20" applyFont="1" applyAlignment="1">
      <alignment horizontal="justify"/>
      <protection/>
    </xf>
    <xf numFmtId="0" fontId="44" fillId="0" borderId="0" xfId="20" applyFont="1" applyAlignment="1">
      <alignment/>
      <protection/>
    </xf>
    <xf numFmtId="219" fontId="42" fillId="0" borderId="3" xfId="16" applyNumberFormat="1" applyFont="1" applyFill="1" applyBorder="1" applyAlignment="1">
      <alignment horizontal="right"/>
    </xf>
    <xf numFmtId="0" fontId="42" fillId="0" borderId="0" xfId="20" applyFont="1" applyAlignment="1">
      <alignment horizontal="justify" vertical="top"/>
      <protection/>
    </xf>
    <xf numFmtId="219" fontId="45" fillId="0" borderId="5" xfId="16" applyNumberFormat="1" applyFont="1" applyFill="1" applyBorder="1" applyAlignment="1">
      <alignment horizontal="right"/>
    </xf>
    <xf numFmtId="219" fontId="45" fillId="0" borderId="0" xfId="16" applyNumberFormat="1" applyFont="1" applyFill="1" applyBorder="1" applyAlignment="1">
      <alignment horizontal="right"/>
    </xf>
    <xf numFmtId="0" fontId="38" fillId="0" borderId="0" xfId="20" applyFont="1" applyFill="1" applyBorder="1" applyAlignment="1">
      <alignment horizontal="justify" vertical="top"/>
      <protection/>
    </xf>
    <xf numFmtId="219" fontId="46" fillId="0" borderId="0" xfId="16" applyNumberFormat="1" applyFont="1" applyFill="1" applyAlignment="1">
      <alignment/>
    </xf>
    <xf numFmtId="219" fontId="41" fillId="0" borderId="0" xfId="16" applyNumberFormat="1" applyFill="1" applyAlignment="1">
      <alignment/>
    </xf>
    <xf numFmtId="219" fontId="47" fillId="0" borderId="0" xfId="16" applyNumberFormat="1" applyFont="1" applyFill="1" applyAlignment="1">
      <alignment/>
    </xf>
    <xf numFmtId="218" fontId="41" fillId="0" borderId="0" xfId="20" applyNumberFormat="1" applyAlignment="1">
      <alignment/>
      <protection/>
    </xf>
    <xf numFmtId="219" fontId="41" fillId="0" borderId="0" xfId="16" applyNumberFormat="1" applyFont="1" applyFill="1" applyAlignment="1">
      <alignment/>
    </xf>
    <xf numFmtId="218" fontId="41" fillId="0" borderId="0" xfId="16" applyNumberFormat="1" applyAlignment="1">
      <alignment/>
    </xf>
    <xf numFmtId="218" fontId="41" fillId="0" borderId="0" xfId="16" applyNumberFormat="1" applyFill="1" applyAlignment="1">
      <alignment/>
    </xf>
    <xf numFmtId="0" fontId="38" fillId="0" borderId="0" xfId="0" applyFont="1" applyAlignment="1">
      <alignment vertical="top"/>
    </xf>
    <xf numFmtId="0" fontId="38" fillId="0" borderId="1" xfId="0" applyFont="1" applyBorder="1" applyAlignment="1">
      <alignment vertical="top"/>
    </xf>
  </cellXfs>
  <cellStyles count="9">
    <cellStyle name="Normal" xfId="0"/>
    <cellStyle name="Comma" xfId="15"/>
    <cellStyle name="Comma_rapor" xfId="16"/>
    <cellStyle name="Followed Hyperlink" xfId="17"/>
    <cellStyle name="Hyperlink" xfId="18"/>
    <cellStyle name="Normal_DoganHoldSPK30-4-2003.enflasyon" xfId="19"/>
    <cellStyle name="Normal_rapor" xfId="20"/>
    <cellStyle name="Currency"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0</xdr:row>
      <xdr:rowOff>47625</xdr:rowOff>
    </xdr:from>
    <xdr:to>
      <xdr:col>15</xdr:col>
      <xdr:colOff>457200</xdr:colOff>
      <xdr:row>41</xdr:row>
      <xdr:rowOff>85725</xdr:rowOff>
    </xdr:to>
    <xdr:sp>
      <xdr:nvSpPr>
        <xdr:cNvPr id="1" name="Text 22"/>
        <xdr:cNvSpPr txBox="1">
          <a:spLocks noChangeArrowheads="1"/>
        </xdr:cNvSpPr>
      </xdr:nvSpPr>
      <xdr:spPr>
        <a:xfrm>
          <a:off x="8258175" y="47625"/>
          <a:ext cx="5181600" cy="6067425"/>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2"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569"/>
  <sheetViews>
    <sheetView showGridLines="0" tabSelected="1" zoomScale="110" zoomScaleNormal="110" workbookViewId="0" topLeftCell="A1">
      <selection activeCell="A1" sqref="A1"/>
    </sheetView>
  </sheetViews>
  <sheetFormatPr defaultColWidth="9.140625" defaultRowHeight="12.75"/>
  <cols>
    <col min="1" max="1" width="53.00390625" style="9" customWidth="1"/>
    <col min="2" max="2" width="8.421875" style="9" customWidth="1"/>
    <col min="3" max="4" width="13.140625" style="28" customWidth="1"/>
    <col min="5" max="5" width="13.421875" style="9" customWidth="1"/>
    <col min="6" max="6" width="12.00390625" style="9" customWidth="1"/>
    <col min="7" max="7" width="9.28125" style="20" customWidth="1"/>
    <col min="8" max="8" width="7.8515625" style="29" customWidth="1"/>
    <col min="9" max="9" width="9.140625" style="9" customWidth="1"/>
    <col min="10" max="10" width="3.57421875" style="9" customWidth="1"/>
    <col min="11" max="11" width="15.140625" style="9" customWidth="1"/>
    <col min="12" max="16384" width="9.140625" style="9" customWidth="1"/>
  </cols>
  <sheetData>
    <row r="1" spans="1:36" ht="14.25" customHeight="1">
      <c r="A1" s="4" t="str">
        <f>IF(ISERROR(INDEX($A$251:$C$998,MATCH($E$1,$A$251:$A$998,0),2)),"HİSSE KODUNUZ HATALI!",INDEX($A$251:$C$998,MATCH($E$1,$A$251:$A$998,0),2))</f>
        <v>KARTONSAN KARTON SANAYİ VE TİCARET A.Ş.</v>
      </c>
      <c r="B1" s="4"/>
      <c r="C1" s="44"/>
      <c r="D1" s="44"/>
      <c r="E1" s="73" t="s">
        <v>240</v>
      </c>
      <c r="F1" s="5"/>
      <c r="H1" s="6"/>
      <c r="I1" s="7"/>
      <c r="J1" s="7"/>
      <c r="K1" s="8"/>
      <c r="AE1" s="10"/>
      <c r="AF1" s="11"/>
      <c r="AI1" s="11"/>
      <c r="AJ1" s="11"/>
    </row>
    <row r="2" spans="1:11" ht="12">
      <c r="A2" s="40"/>
      <c r="B2" s="40"/>
      <c r="C2" s="58" t="s">
        <v>698</v>
      </c>
      <c r="D2" s="58"/>
      <c r="E2" s="75"/>
      <c r="F2" s="75"/>
      <c r="G2" s="38"/>
      <c r="H2" s="35"/>
      <c r="I2" s="7"/>
      <c r="J2" s="7"/>
      <c r="K2" s="7"/>
    </row>
    <row r="3" spans="1:11" ht="12">
      <c r="A3" s="50"/>
      <c r="B3" s="53"/>
      <c r="C3" s="57" t="s">
        <v>724</v>
      </c>
      <c r="D3" s="57" t="s">
        <v>724</v>
      </c>
      <c r="E3" s="72"/>
      <c r="F3" s="72"/>
      <c r="G3" s="12"/>
      <c r="H3" s="13"/>
      <c r="I3" s="7"/>
      <c r="J3" s="7"/>
      <c r="K3" s="7"/>
    </row>
    <row r="4" spans="1:11" s="84" customFormat="1" ht="20.25" customHeight="1">
      <c r="A4" s="77" t="s">
        <v>675</v>
      </c>
      <c r="B4" s="78" t="s">
        <v>711</v>
      </c>
      <c r="C4" s="79" t="s">
        <v>701</v>
      </c>
      <c r="D4" s="79" t="s">
        <v>697</v>
      </c>
      <c r="E4" s="80"/>
      <c r="F4" s="80"/>
      <c r="G4" s="81"/>
      <c r="H4" s="82"/>
      <c r="I4" s="83"/>
      <c r="J4" s="83"/>
      <c r="K4" s="83"/>
    </row>
    <row r="5" spans="1:11" ht="11.25" customHeight="1">
      <c r="A5" s="51" t="s">
        <v>601</v>
      </c>
      <c r="B5" s="60"/>
      <c r="C5" s="36"/>
      <c r="D5" s="36"/>
      <c r="E5" s="36"/>
      <c r="F5" s="36"/>
      <c r="G5" s="14"/>
      <c r="H5" s="15"/>
      <c r="I5" s="7"/>
      <c r="J5" s="7"/>
      <c r="K5" s="7"/>
    </row>
    <row r="6" spans="1:11" ht="11.25" customHeight="1">
      <c r="A6" s="41" t="s">
        <v>632</v>
      </c>
      <c r="B6" s="87"/>
      <c r="C6" s="55">
        <f>SUM(C7:C17)</f>
        <v>110273848.51</v>
      </c>
      <c r="D6" s="55">
        <f>SUM(D7:D17)</f>
        <v>97081793</v>
      </c>
      <c r="E6" s="55"/>
      <c r="F6" s="55"/>
      <c r="G6" s="55"/>
      <c r="H6" s="16"/>
      <c r="I6" s="7"/>
      <c r="J6" s="7"/>
      <c r="K6" s="7"/>
    </row>
    <row r="7" spans="1:11" ht="11.25" customHeight="1">
      <c r="A7" s="43" t="s">
        <v>592</v>
      </c>
      <c r="B7" s="88">
        <v>4</v>
      </c>
      <c r="C7" s="86">
        <v>57271030.24</v>
      </c>
      <c r="D7" s="36">
        <v>48943571</v>
      </c>
      <c r="E7" s="36"/>
      <c r="F7" s="36"/>
      <c r="G7" s="36"/>
      <c r="H7" s="16"/>
      <c r="I7" s="7"/>
      <c r="J7" s="7"/>
      <c r="K7" s="7"/>
    </row>
    <row r="8" spans="1:8" ht="11.25" customHeight="1">
      <c r="A8" s="43" t="s">
        <v>680</v>
      </c>
      <c r="B8" s="88">
        <v>5</v>
      </c>
      <c r="C8" s="86">
        <v>0</v>
      </c>
      <c r="D8" s="36">
        <v>455000</v>
      </c>
      <c r="E8" s="36"/>
      <c r="F8" s="36"/>
      <c r="G8" s="36"/>
      <c r="H8" s="16"/>
    </row>
    <row r="9" spans="1:8" ht="11.25" customHeight="1">
      <c r="A9" s="43" t="s">
        <v>678</v>
      </c>
      <c r="B9" s="88">
        <v>7</v>
      </c>
      <c r="C9" s="86">
        <v>13257712.92</v>
      </c>
      <c r="D9" s="36">
        <v>13058727.5</v>
      </c>
      <c r="E9" s="36"/>
      <c r="F9" s="36"/>
      <c r="G9" s="36"/>
      <c r="H9" s="16"/>
    </row>
    <row r="10" spans="1:8" ht="11.25" customHeight="1">
      <c r="A10" s="43" t="s">
        <v>593</v>
      </c>
      <c r="B10" s="88">
        <v>8</v>
      </c>
      <c r="C10" s="86">
        <v>0</v>
      </c>
      <c r="D10" s="36">
        <v>0</v>
      </c>
      <c r="E10" s="36"/>
      <c r="F10" s="36"/>
      <c r="G10" s="36"/>
      <c r="H10" s="16"/>
    </row>
    <row r="11" spans="1:8" ht="11.25" customHeight="1">
      <c r="A11" s="43" t="s">
        <v>595</v>
      </c>
      <c r="B11" s="88">
        <v>9</v>
      </c>
      <c r="C11" s="86">
        <v>0</v>
      </c>
      <c r="D11" s="36">
        <v>0</v>
      </c>
      <c r="E11" s="36"/>
      <c r="F11" s="36"/>
      <c r="G11" s="36"/>
      <c r="H11" s="16"/>
    </row>
    <row r="12" spans="1:8" ht="11.25" customHeight="1">
      <c r="A12" s="43" t="s">
        <v>594</v>
      </c>
      <c r="B12" s="88">
        <v>10</v>
      </c>
      <c r="C12" s="86">
        <v>0</v>
      </c>
      <c r="D12" s="36">
        <v>1500</v>
      </c>
      <c r="E12" s="36"/>
      <c r="F12" s="36"/>
      <c r="G12" s="36"/>
      <c r="H12" s="16"/>
    </row>
    <row r="13" spans="1:8" ht="11.25" customHeight="1">
      <c r="A13" s="43" t="s">
        <v>596</v>
      </c>
      <c r="B13" s="88">
        <v>11</v>
      </c>
      <c r="C13" s="86">
        <v>0</v>
      </c>
      <c r="D13" s="36">
        <v>0</v>
      </c>
      <c r="E13" s="36"/>
      <c r="F13" s="36"/>
      <c r="G13" s="36"/>
      <c r="H13" s="16"/>
    </row>
    <row r="14" spans="1:8" ht="11.25" customHeight="1">
      <c r="A14" s="43" t="s">
        <v>597</v>
      </c>
      <c r="B14" s="88">
        <v>12</v>
      </c>
      <c r="C14" s="86">
        <v>30623658.869999997</v>
      </c>
      <c r="D14" s="36">
        <v>27976187.5</v>
      </c>
      <c r="E14" s="36"/>
      <c r="F14" s="36"/>
      <c r="G14" s="36"/>
      <c r="H14" s="16"/>
    </row>
    <row r="15" spans="1:8" ht="11.25" customHeight="1">
      <c r="A15" s="43" t="s">
        <v>598</v>
      </c>
      <c r="B15" s="88">
        <v>13</v>
      </c>
      <c r="C15" s="86">
        <v>0</v>
      </c>
      <c r="D15" s="36">
        <v>0</v>
      </c>
      <c r="E15" s="36"/>
      <c r="F15" s="36"/>
      <c r="G15" s="36"/>
      <c r="H15" s="16"/>
    </row>
    <row r="16" spans="1:8" ht="11.25" customHeight="1">
      <c r="A16" s="43" t="s">
        <v>599</v>
      </c>
      <c r="B16" s="88">
        <v>14</v>
      </c>
      <c r="C16" s="86">
        <v>0</v>
      </c>
      <c r="D16" s="36">
        <v>0</v>
      </c>
      <c r="E16" s="36"/>
      <c r="F16" s="36"/>
      <c r="G16" s="36"/>
      <c r="H16" s="16"/>
    </row>
    <row r="17" spans="1:8" ht="11.25" customHeight="1">
      <c r="A17" s="43" t="s">
        <v>600</v>
      </c>
      <c r="B17" s="88">
        <v>15</v>
      </c>
      <c r="C17" s="86">
        <v>9121446.48</v>
      </c>
      <c r="D17" s="36">
        <v>6646807</v>
      </c>
      <c r="E17" s="36"/>
      <c r="F17" s="36"/>
      <c r="G17" s="36"/>
      <c r="H17" s="16"/>
    </row>
    <row r="18" spans="1:8" ht="11.25" customHeight="1">
      <c r="A18" s="45" t="s">
        <v>631</v>
      </c>
      <c r="B18" s="89"/>
      <c r="C18" s="55">
        <f>SUM(C19:C29)</f>
        <v>81865170.87099995</v>
      </c>
      <c r="D18" s="55">
        <f>SUM(D19:D29)</f>
        <v>87288161.5</v>
      </c>
      <c r="E18" s="55"/>
      <c r="F18" s="55"/>
      <c r="G18" s="55"/>
      <c r="H18" s="16"/>
    </row>
    <row r="19" spans="1:8" ht="11.25" customHeight="1">
      <c r="A19" s="43" t="s">
        <v>678</v>
      </c>
      <c r="B19" s="88">
        <v>7</v>
      </c>
      <c r="C19" s="36">
        <v>6805.05</v>
      </c>
      <c r="D19" s="36">
        <v>6805</v>
      </c>
      <c r="E19" s="36"/>
      <c r="F19" s="36"/>
      <c r="G19" s="36"/>
      <c r="H19" s="16"/>
    </row>
    <row r="20" spans="1:8" ht="11.25" customHeight="1">
      <c r="A20" s="43" t="s">
        <v>593</v>
      </c>
      <c r="B20" s="88">
        <v>8</v>
      </c>
      <c r="C20" s="36">
        <v>0</v>
      </c>
      <c r="D20" s="36">
        <v>0</v>
      </c>
      <c r="E20" s="36"/>
      <c r="F20" s="36"/>
      <c r="G20" s="36"/>
      <c r="H20" s="16"/>
    </row>
    <row r="21" spans="1:8" ht="11.25" customHeight="1">
      <c r="A21" s="42" t="s">
        <v>595</v>
      </c>
      <c r="B21" s="88">
        <v>9</v>
      </c>
      <c r="C21" s="36">
        <v>0</v>
      </c>
      <c r="D21" s="36">
        <v>0</v>
      </c>
      <c r="E21" s="36"/>
      <c r="F21" s="36"/>
      <c r="G21" s="36"/>
      <c r="H21" s="16"/>
    </row>
    <row r="22" spans="1:8" ht="11.25" customHeight="1">
      <c r="A22" s="43" t="s">
        <v>594</v>
      </c>
      <c r="B22" s="88">
        <v>10</v>
      </c>
      <c r="C22" s="36">
        <v>0</v>
      </c>
      <c r="D22" s="36">
        <v>0</v>
      </c>
      <c r="E22" s="36"/>
      <c r="F22" s="36"/>
      <c r="G22" s="36"/>
      <c r="H22" s="16"/>
    </row>
    <row r="23" spans="1:8" ht="11.25" customHeight="1">
      <c r="A23" s="43" t="s">
        <v>602</v>
      </c>
      <c r="B23" s="88">
        <v>16</v>
      </c>
      <c r="C23" s="86">
        <v>1305616.22</v>
      </c>
      <c r="D23" s="36">
        <v>341368.30658257</v>
      </c>
      <c r="E23" s="36"/>
      <c r="F23" s="36"/>
      <c r="G23" s="36"/>
      <c r="H23" s="16"/>
    </row>
    <row r="24" spans="1:8" ht="11.25" customHeight="1">
      <c r="A24" s="43" t="s">
        <v>603</v>
      </c>
      <c r="B24" s="88">
        <v>17</v>
      </c>
      <c r="C24" s="86">
        <v>4871796</v>
      </c>
      <c r="D24" s="36">
        <v>4871796</v>
      </c>
      <c r="E24" s="36"/>
      <c r="F24" s="36"/>
      <c r="G24" s="36"/>
      <c r="H24" s="16"/>
    </row>
    <row r="25" spans="1:8" ht="11.25" customHeight="1">
      <c r="A25" s="43" t="s">
        <v>604</v>
      </c>
      <c r="B25" s="88">
        <v>18</v>
      </c>
      <c r="C25" s="86">
        <v>5263475</v>
      </c>
      <c r="D25" s="36">
        <v>6772792</v>
      </c>
      <c r="E25" s="36"/>
      <c r="F25" s="36"/>
      <c r="G25" s="36"/>
      <c r="H25" s="16"/>
    </row>
    <row r="26" spans="1:8" ht="11.25" customHeight="1">
      <c r="A26" s="43" t="s">
        <v>605</v>
      </c>
      <c r="B26" s="88">
        <v>19</v>
      </c>
      <c r="C26" s="86">
        <v>69829303.49999996</v>
      </c>
      <c r="D26" s="36">
        <v>74656185.48942223</v>
      </c>
      <c r="E26" s="36"/>
      <c r="F26" s="36"/>
      <c r="G26" s="36"/>
      <c r="H26" s="16"/>
    </row>
    <row r="27" spans="1:8" ht="11.25" customHeight="1">
      <c r="A27" s="43" t="s">
        <v>606</v>
      </c>
      <c r="B27" s="88">
        <v>20</v>
      </c>
      <c r="C27" s="86">
        <v>500402.101</v>
      </c>
      <c r="D27" s="36">
        <v>598271.7039952</v>
      </c>
      <c r="E27" s="36"/>
      <c r="F27" s="36"/>
      <c r="G27" s="36"/>
      <c r="H27" s="16"/>
    </row>
    <row r="28" spans="1:8" ht="11.25" customHeight="1">
      <c r="A28" s="43" t="s">
        <v>599</v>
      </c>
      <c r="B28" s="88">
        <v>14</v>
      </c>
      <c r="C28" s="36">
        <v>0</v>
      </c>
      <c r="D28" s="36">
        <v>0</v>
      </c>
      <c r="E28" s="36"/>
      <c r="F28" s="36"/>
      <c r="G28" s="36"/>
      <c r="H28" s="16"/>
    </row>
    <row r="29" spans="1:8" ht="11.25" customHeight="1">
      <c r="A29" s="43" t="s">
        <v>607</v>
      </c>
      <c r="B29" s="88">
        <v>15</v>
      </c>
      <c r="C29" s="36">
        <v>87773</v>
      </c>
      <c r="D29" s="36">
        <v>40943</v>
      </c>
      <c r="E29" s="36"/>
      <c r="F29" s="36"/>
      <c r="G29" s="36"/>
      <c r="H29" s="16"/>
    </row>
    <row r="30" spans="1:8" ht="11.25" customHeight="1">
      <c r="A30" s="45" t="s">
        <v>663</v>
      </c>
      <c r="B30" s="90"/>
      <c r="C30" s="55">
        <f>SUM(C6,C18)</f>
        <v>192139019.38099995</v>
      </c>
      <c r="D30" s="55">
        <f>SUM(D6,D18)</f>
        <v>184369954.5</v>
      </c>
      <c r="E30" s="55"/>
      <c r="F30" s="55"/>
      <c r="G30" s="55"/>
      <c r="H30" s="16"/>
    </row>
    <row r="31" spans="1:8" ht="11.25" customHeight="1">
      <c r="A31" s="2"/>
      <c r="B31" s="54"/>
      <c r="C31" s="3"/>
      <c r="D31" s="3"/>
      <c r="E31" s="3"/>
      <c r="F31" s="3"/>
      <c r="G31" s="3"/>
      <c r="H31" s="16"/>
    </row>
    <row r="32" spans="1:8" ht="11.25" customHeight="1">
      <c r="A32" s="45" t="s">
        <v>608</v>
      </c>
      <c r="B32" s="59"/>
      <c r="C32" s="37"/>
      <c r="D32" s="37"/>
      <c r="E32" s="37"/>
      <c r="F32" s="37"/>
      <c r="G32" s="37"/>
      <c r="H32" s="16"/>
    </row>
    <row r="33" spans="1:8" ht="11.25" customHeight="1">
      <c r="A33" s="45" t="s">
        <v>609</v>
      </c>
      <c r="B33" s="89"/>
      <c r="C33" s="56">
        <f>SUM(C34:C44)</f>
        <v>14842921.784999998</v>
      </c>
      <c r="D33" s="56">
        <f>SUM(D34:D44)</f>
        <v>12615616.5</v>
      </c>
      <c r="E33" s="56"/>
      <c r="F33" s="56"/>
      <c r="G33" s="56"/>
      <c r="H33" s="16"/>
    </row>
    <row r="34" spans="1:8" ht="11.25" customHeight="1">
      <c r="A34" s="43" t="s">
        <v>610</v>
      </c>
      <c r="B34" s="88">
        <v>6</v>
      </c>
      <c r="C34" s="36">
        <v>278471</v>
      </c>
      <c r="D34" s="36">
        <v>357384.5</v>
      </c>
      <c r="E34" s="37"/>
      <c r="F34" s="37"/>
      <c r="G34" s="37"/>
      <c r="H34" s="16"/>
    </row>
    <row r="35" spans="1:8" ht="11.25" customHeight="1">
      <c r="A35" s="42" t="s">
        <v>611</v>
      </c>
      <c r="B35" s="88">
        <v>6</v>
      </c>
      <c r="C35" s="36">
        <v>0</v>
      </c>
      <c r="D35" s="36">
        <v>0</v>
      </c>
      <c r="E35" s="37"/>
      <c r="F35" s="37"/>
      <c r="G35" s="37"/>
      <c r="H35" s="16"/>
    </row>
    <row r="36" spans="1:8" ht="11.25" customHeight="1">
      <c r="A36" s="42" t="s">
        <v>612</v>
      </c>
      <c r="B36" s="88">
        <v>8</v>
      </c>
      <c r="C36" s="36">
        <v>0</v>
      </c>
      <c r="D36" s="36">
        <v>0</v>
      </c>
      <c r="E36" s="37"/>
      <c r="F36" s="37"/>
      <c r="G36" s="37"/>
      <c r="H36" s="16"/>
    </row>
    <row r="37" spans="1:8" ht="11.25" customHeight="1">
      <c r="A37" s="42" t="s">
        <v>613</v>
      </c>
      <c r="B37" s="88">
        <v>10</v>
      </c>
      <c r="C37" s="36">
        <v>0</v>
      </c>
      <c r="D37" s="36">
        <v>0</v>
      </c>
      <c r="E37" s="36"/>
      <c r="F37" s="36"/>
      <c r="G37" s="36"/>
      <c r="H37" s="16"/>
    </row>
    <row r="38" spans="1:8" ht="11.25" customHeight="1">
      <c r="A38" s="42" t="s">
        <v>614</v>
      </c>
      <c r="B38" s="88">
        <v>7</v>
      </c>
      <c r="C38" s="36">
        <v>6044055.495</v>
      </c>
      <c r="D38" s="36">
        <v>4541902</v>
      </c>
      <c r="E38" s="37"/>
      <c r="F38" s="37"/>
      <c r="G38" s="37"/>
      <c r="H38" s="16"/>
    </row>
    <row r="39" spans="1:8" ht="11.25" customHeight="1">
      <c r="A39" s="42" t="s">
        <v>615</v>
      </c>
      <c r="B39" s="88">
        <v>9</v>
      </c>
      <c r="C39" s="36">
        <v>62685</v>
      </c>
      <c r="D39" s="36">
        <v>54259</v>
      </c>
      <c r="E39" s="37"/>
      <c r="F39" s="37"/>
      <c r="G39" s="37"/>
      <c r="H39" s="16"/>
    </row>
    <row r="40" spans="1:8" ht="11.25" customHeight="1">
      <c r="A40" s="42" t="s">
        <v>616</v>
      </c>
      <c r="B40" s="88">
        <v>21</v>
      </c>
      <c r="C40" s="36">
        <v>200684</v>
      </c>
      <c r="D40" s="36">
        <v>443981</v>
      </c>
      <c r="E40" s="37"/>
      <c r="F40" s="37"/>
      <c r="G40" s="37"/>
      <c r="H40" s="16"/>
    </row>
    <row r="41" spans="1:8" ht="11.25" customHeight="1">
      <c r="A41" s="42" t="s">
        <v>617</v>
      </c>
      <c r="B41" s="88">
        <v>13</v>
      </c>
      <c r="C41" s="36">
        <v>0</v>
      </c>
      <c r="D41" s="36">
        <v>0</v>
      </c>
      <c r="E41" s="37"/>
      <c r="F41" s="37"/>
      <c r="G41" s="37"/>
      <c r="H41" s="16"/>
    </row>
    <row r="42" spans="1:8" ht="11.25" customHeight="1">
      <c r="A42" s="42" t="s">
        <v>618</v>
      </c>
      <c r="B42" s="88">
        <v>23</v>
      </c>
      <c r="C42" s="36">
        <v>4750331.6</v>
      </c>
      <c r="D42" s="36">
        <v>4659257</v>
      </c>
      <c r="E42" s="37"/>
      <c r="F42" s="37"/>
      <c r="G42" s="37"/>
      <c r="H42" s="16"/>
    </row>
    <row r="43" spans="1:8" ht="11.25" customHeight="1">
      <c r="A43" s="43" t="s">
        <v>619</v>
      </c>
      <c r="B43" s="88">
        <v>14</v>
      </c>
      <c r="C43" s="36">
        <v>0</v>
      </c>
      <c r="D43" s="36">
        <v>0</v>
      </c>
      <c r="E43" s="36"/>
      <c r="F43" s="36"/>
      <c r="G43" s="36"/>
      <c r="H43" s="16"/>
    </row>
    <row r="44" spans="1:8" ht="11.25" customHeight="1">
      <c r="A44" s="42" t="s">
        <v>620</v>
      </c>
      <c r="B44" s="88">
        <v>15</v>
      </c>
      <c r="C44" s="36">
        <v>3506694.69</v>
      </c>
      <c r="D44" s="36">
        <v>2558833</v>
      </c>
      <c r="E44" s="36"/>
      <c r="F44" s="36"/>
      <c r="G44" s="36"/>
      <c r="H44" s="16"/>
    </row>
    <row r="45" spans="1:8" ht="11.25" customHeight="1">
      <c r="A45" s="45" t="s">
        <v>633</v>
      </c>
      <c r="B45" s="91"/>
      <c r="C45" s="56">
        <f>SUM(C46:C54)</f>
        <v>6819989</v>
      </c>
      <c r="D45" s="56">
        <f>SUM(D46:D54)</f>
        <v>6174954</v>
      </c>
      <c r="E45" s="56"/>
      <c r="F45" s="56"/>
      <c r="G45" s="56"/>
      <c r="H45" s="16"/>
    </row>
    <row r="46" spans="1:8" ht="11.25" customHeight="1">
      <c r="A46" s="43" t="s">
        <v>685</v>
      </c>
      <c r="B46" s="88">
        <v>6</v>
      </c>
      <c r="C46" s="36">
        <v>0</v>
      </c>
      <c r="D46" s="36">
        <v>0</v>
      </c>
      <c r="E46" s="36"/>
      <c r="F46" s="36"/>
      <c r="G46" s="36"/>
      <c r="H46" s="16"/>
    </row>
    <row r="47" spans="1:8" ht="11.25" customHeight="1">
      <c r="A47" s="43" t="s">
        <v>612</v>
      </c>
      <c r="B47" s="88">
        <v>8</v>
      </c>
      <c r="C47" s="36">
        <v>0</v>
      </c>
      <c r="D47" s="36">
        <v>0</v>
      </c>
      <c r="E47" s="36"/>
      <c r="F47" s="36"/>
      <c r="G47" s="36"/>
      <c r="H47" s="16"/>
    </row>
    <row r="48" spans="1:8" ht="11.25" customHeight="1">
      <c r="A48" s="42" t="s">
        <v>613</v>
      </c>
      <c r="B48" s="88">
        <v>10</v>
      </c>
      <c r="C48" s="36">
        <v>0</v>
      </c>
      <c r="D48" s="36">
        <v>0</v>
      </c>
      <c r="E48" s="36"/>
      <c r="F48" s="36"/>
      <c r="G48" s="36"/>
      <c r="H48" s="16"/>
    </row>
    <row r="49" spans="1:8" ht="11.25" customHeight="1">
      <c r="A49" s="43" t="s">
        <v>614</v>
      </c>
      <c r="B49" s="88">
        <v>7</v>
      </c>
      <c r="C49" s="36">
        <v>0</v>
      </c>
      <c r="D49" s="36">
        <v>0</v>
      </c>
      <c r="E49" s="36"/>
      <c r="F49" s="36"/>
      <c r="G49" s="36"/>
      <c r="H49" s="16"/>
    </row>
    <row r="50" spans="1:8" ht="11.25" customHeight="1">
      <c r="A50" s="42" t="s">
        <v>615</v>
      </c>
      <c r="B50" s="88">
        <v>9</v>
      </c>
      <c r="C50" s="36">
        <v>0</v>
      </c>
      <c r="D50" s="36">
        <v>0</v>
      </c>
      <c r="E50" s="36"/>
      <c r="F50" s="36"/>
      <c r="G50" s="36"/>
      <c r="H50" s="16"/>
    </row>
    <row r="51" spans="1:8" ht="11.25" customHeight="1">
      <c r="A51" s="42" t="s">
        <v>616</v>
      </c>
      <c r="B51" s="88">
        <v>21</v>
      </c>
      <c r="C51" s="36">
        <v>0</v>
      </c>
      <c r="D51" s="36">
        <v>0</v>
      </c>
      <c r="E51" s="36"/>
      <c r="F51" s="36"/>
      <c r="G51" s="36"/>
      <c r="H51" s="16"/>
    </row>
    <row r="52" spans="1:8" ht="11.25" customHeight="1">
      <c r="A52" s="42" t="s">
        <v>618</v>
      </c>
      <c r="B52" s="88">
        <v>23</v>
      </c>
      <c r="C52" s="36">
        <v>3681093</v>
      </c>
      <c r="D52" s="36">
        <v>3227785</v>
      </c>
      <c r="E52" s="36"/>
      <c r="F52" s="36"/>
      <c r="G52" s="36"/>
      <c r="H52" s="16"/>
    </row>
    <row r="53" spans="1:8" ht="11.25" customHeight="1">
      <c r="A53" s="42" t="s">
        <v>619</v>
      </c>
      <c r="B53" s="88">
        <v>14</v>
      </c>
      <c r="C53" s="36">
        <v>3138753</v>
      </c>
      <c r="D53" s="36">
        <v>2947026</v>
      </c>
      <c r="E53" s="36"/>
      <c r="F53" s="36"/>
      <c r="G53" s="36"/>
      <c r="H53" s="16"/>
    </row>
    <row r="54" spans="1:8" ht="11.25" customHeight="1">
      <c r="A54" s="42" t="s">
        <v>620</v>
      </c>
      <c r="B54" s="88">
        <v>15</v>
      </c>
      <c r="C54" s="36">
        <v>143</v>
      </c>
      <c r="D54" s="36">
        <v>143</v>
      </c>
      <c r="E54" s="36"/>
      <c r="F54" s="36"/>
      <c r="G54" s="36"/>
      <c r="H54" s="16"/>
    </row>
    <row r="55" spans="1:8" ht="11.25" customHeight="1">
      <c r="A55" s="45" t="s">
        <v>634</v>
      </c>
      <c r="B55" s="90" t="s">
        <v>716</v>
      </c>
      <c r="C55" s="55">
        <v>139565</v>
      </c>
      <c r="D55" s="55">
        <v>133863</v>
      </c>
      <c r="E55" s="55"/>
      <c r="F55" s="55"/>
      <c r="G55" s="55"/>
      <c r="H55" s="16"/>
    </row>
    <row r="56" spans="1:8" ht="11.25" customHeight="1">
      <c r="A56" s="45" t="s">
        <v>621</v>
      </c>
      <c r="B56" s="90"/>
      <c r="C56" s="55">
        <f>SUM(C57,C58,C59,C65,C72,C73)</f>
        <v>170336543.245</v>
      </c>
      <c r="D56" s="55">
        <f>SUM(D57,D58,D59,D65,D72,D73)</f>
        <v>165445521</v>
      </c>
      <c r="E56" s="55"/>
      <c r="F56" s="55"/>
      <c r="G56" s="55"/>
      <c r="H56" s="16"/>
    </row>
    <row r="57" spans="1:8" ht="11.25" customHeight="1">
      <c r="A57" s="41" t="s">
        <v>661</v>
      </c>
      <c r="B57" s="90">
        <v>25</v>
      </c>
      <c r="C57" s="55">
        <v>2025000</v>
      </c>
      <c r="D57" s="55">
        <v>2025000</v>
      </c>
      <c r="E57" s="55"/>
      <c r="F57" s="55"/>
      <c r="G57" s="55"/>
      <c r="H57" s="16"/>
    </row>
    <row r="58" spans="1:8" ht="11.25" customHeight="1">
      <c r="A58" s="41" t="s">
        <v>659</v>
      </c>
      <c r="B58" s="90">
        <v>25</v>
      </c>
      <c r="C58" s="55">
        <v>-362620</v>
      </c>
      <c r="D58" s="55">
        <v>-362620</v>
      </c>
      <c r="E58" s="55"/>
      <c r="F58" s="55"/>
      <c r="G58" s="55"/>
      <c r="H58" s="16"/>
    </row>
    <row r="59" spans="1:8" ht="11.25" customHeight="1">
      <c r="A59" s="41" t="s">
        <v>660</v>
      </c>
      <c r="B59" s="90">
        <v>26</v>
      </c>
      <c r="C59" s="55">
        <f>SUM(C60:C64)</f>
        <v>113927022</v>
      </c>
      <c r="D59" s="55">
        <f>SUM(D60:D64)</f>
        <v>113927022</v>
      </c>
      <c r="E59" s="55"/>
      <c r="F59" s="55"/>
      <c r="G59" s="55"/>
      <c r="H59" s="16"/>
    </row>
    <row r="60" spans="1:8" ht="11.25" customHeight="1">
      <c r="A60" s="43" t="s">
        <v>668</v>
      </c>
      <c r="B60" s="90"/>
      <c r="C60" s="36">
        <v>7529</v>
      </c>
      <c r="D60" s="36">
        <v>7529</v>
      </c>
      <c r="E60" s="36"/>
      <c r="F60" s="36"/>
      <c r="G60" s="36"/>
      <c r="H60" s="16"/>
    </row>
    <row r="61" spans="1:8" ht="11.25" customHeight="1">
      <c r="A61" s="43" t="s">
        <v>664</v>
      </c>
      <c r="B61" s="90"/>
      <c r="C61" s="36">
        <v>0</v>
      </c>
      <c r="D61" s="36">
        <v>0</v>
      </c>
      <c r="E61" s="36"/>
      <c r="F61" s="36"/>
      <c r="G61" s="36"/>
      <c r="H61" s="16"/>
    </row>
    <row r="62" spans="1:8" ht="11.25" customHeight="1">
      <c r="A62" s="42" t="s">
        <v>665</v>
      </c>
      <c r="B62" s="90"/>
      <c r="C62" s="36">
        <v>0</v>
      </c>
      <c r="D62" s="36">
        <v>0</v>
      </c>
      <c r="E62" s="36"/>
      <c r="F62" s="36"/>
      <c r="G62" s="36"/>
      <c r="H62" s="16"/>
    </row>
    <row r="63" spans="1:8" ht="11.25" customHeight="1">
      <c r="A63" s="42" t="s">
        <v>666</v>
      </c>
      <c r="B63" s="90"/>
      <c r="C63" s="36">
        <v>0</v>
      </c>
      <c r="D63" s="36">
        <v>0</v>
      </c>
      <c r="E63" s="36"/>
      <c r="F63" s="36"/>
      <c r="G63" s="36"/>
      <c r="H63" s="16"/>
    </row>
    <row r="64" spans="1:8" ht="11.25" customHeight="1">
      <c r="A64" s="42" t="s">
        <v>667</v>
      </c>
      <c r="B64" s="90"/>
      <c r="C64" s="36">
        <v>113919493</v>
      </c>
      <c r="D64" s="36">
        <v>113919493</v>
      </c>
      <c r="E64" s="36"/>
      <c r="F64" s="36"/>
      <c r="G64" s="36"/>
      <c r="H64" s="16"/>
    </row>
    <row r="65" spans="1:8" ht="11.25" customHeight="1">
      <c r="A65" s="45" t="s">
        <v>662</v>
      </c>
      <c r="B65" s="90" t="s">
        <v>717</v>
      </c>
      <c r="C65" s="55">
        <f>SUM(C66:C71)</f>
        <v>41569984.5</v>
      </c>
      <c r="D65" s="55">
        <f>SUM(D66:D71)</f>
        <v>36603021</v>
      </c>
      <c r="E65" s="55"/>
      <c r="F65" s="55"/>
      <c r="G65" s="55"/>
      <c r="H65" s="16"/>
    </row>
    <row r="66" spans="1:8" ht="11.25" customHeight="1">
      <c r="A66" s="42" t="s">
        <v>674</v>
      </c>
      <c r="B66" s="90"/>
      <c r="C66" s="36">
        <v>4991956</v>
      </c>
      <c r="D66" s="36">
        <v>3614945</v>
      </c>
      <c r="E66" s="36"/>
      <c r="F66" s="36"/>
      <c r="G66" s="36"/>
      <c r="H66" s="16"/>
    </row>
    <row r="67" spans="1:8" ht="11.25" customHeight="1">
      <c r="A67" s="43" t="s">
        <v>669</v>
      </c>
      <c r="B67" s="90"/>
      <c r="C67" s="36">
        <v>0</v>
      </c>
      <c r="D67" s="36">
        <v>0</v>
      </c>
      <c r="E67" s="36"/>
      <c r="F67" s="36"/>
      <c r="G67" s="36"/>
      <c r="H67" s="16"/>
    </row>
    <row r="68" spans="1:8" ht="11.25" customHeight="1">
      <c r="A68" s="43" t="s">
        <v>670</v>
      </c>
      <c r="B68" s="90"/>
      <c r="C68" s="36">
        <v>36578028.5</v>
      </c>
      <c r="D68" s="36">
        <v>32988076</v>
      </c>
      <c r="E68" s="36"/>
      <c r="F68" s="36"/>
      <c r="G68" s="36"/>
      <c r="H68" s="16"/>
    </row>
    <row r="69" spans="1:8" ht="11.25" customHeight="1">
      <c r="A69" s="43" t="s">
        <v>671</v>
      </c>
      <c r="B69" s="90"/>
      <c r="C69" s="36">
        <v>0</v>
      </c>
      <c r="D69" s="36">
        <v>0</v>
      </c>
      <c r="E69" s="36"/>
      <c r="F69" s="36"/>
      <c r="G69" s="36"/>
      <c r="H69" s="16"/>
    </row>
    <row r="70" spans="1:8" ht="11.25" customHeight="1">
      <c r="A70" s="42" t="s">
        <v>672</v>
      </c>
      <c r="B70" s="90"/>
      <c r="C70" s="36">
        <v>0</v>
      </c>
      <c r="D70" s="36">
        <v>0</v>
      </c>
      <c r="E70" s="36"/>
      <c r="F70" s="36"/>
      <c r="G70" s="36"/>
      <c r="H70" s="16"/>
    </row>
    <row r="71" spans="1:8" ht="11.25" customHeight="1">
      <c r="A71" s="42" t="s">
        <v>673</v>
      </c>
      <c r="B71" s="90"/>
      <c r="C71" s="36">
        <v>0</v>
      </c>
      <c r="D71" s="36">
        <v>0</v>
      </c>
      <c r="E71" s="36"/>
      <c r="F71" s="36"/>
      <c r="G71" s="36"/>
      <c r="H71" s="16"/>
    </row>
    <row r="72" spans="1:8" ht="11.25" customHeight="1">
      <c r="A72" s="45" t="s">
        <v>622</v>
      </c>
      <c r="B72" s="90"/>
      <c r="C72" s="55">
        <v>11670732.745</v>
      </c>
      <c r="D72" s="55">
        <v>0</v>
      </c>
      <c r="E72" s="55"/>
      <c r="F72" s="55"/>
      <c r="G72" s="55"/>
      <c r="H72" s="16"/>
    </row>
    <row r="73" spans="1:8" ht="11.25" customHeight="1">
      <c r="A73" s="45" t="s">
        <v>623</v>
      </c>
      <c r="B73" s="90" t="s">
        <v>718</v>
      </c>
      <c r="C73" s="55">
        <v>1506424</v>
      </c>
      <c r="D73" s="55">
        <v>13253098</v>
      </c>
      <c r="E73" s="55"/>
      <c r="F73" s="55"/>
      <c r="G73" s="55"/>
      <c r="H73" s="16"/>
    </row>
    <row r="74" spans="1:8" ht="11.25" customHeight="1">
      <c r="A74" s="41" t="s">
        <v>686</v>
      </c>
      <c r="B74" s="90"/>
      <c r="C74" s="55">
        <f>SUM(C33,C45,C55,C56)</f>
        <v>192139019.03</v>
      </c>
      <c r="D74" s="55">
        <f>SUM(D33,D45,D55,D56)</f>
        <v>184369954.5</v>
      </c>
      <c r="E74" s="55"/>
      <c r="F74" s="55"/>
      <c r="G74" s="55"/>
      <c r="H74" s="16"/>
    </row>
    <row r="75" spans="1:8" ht="13.5" customHeight="1">
      <c r="A75" s="42"/>
      <c r="B75" s="42"/>
      <c r="C75" s="36"/>
      <c r="D75" s="36"/>
      <c r="E75" s="36"/>
      <c r="F75" s="36"/>
      <c r="G75" s="17"/>
      <c r="H75" s="16"/>
    </row>
    <row r="76" spans="1:8" ht="13.5" customHeight="1">
      <c r="A76" s="43"/>
      <c r="B76" s="43"/>
      <c r="C76" s="36"/>
      <c r="D76" s="36"/>
      <c r="E76" s="36"/>
      <c r="F76" s="36"/>
      <c r="G76" s="17"/>
      <c r="H76" s="16"/>
    </row>
    <row r="77" spans="1:8" ht="13.5" customHeight="1">
      <c r="A77" s="4" t="str">
        <f>$A$1</f>
        <v>KARTONSAN KARTON SANAYİ VE TİCARET A.Ş.</v>
      </c>
      <c r="B77" s="61"/>
      <c r="C77" s="36"/>
      <c r="D77" s="36"/>
      <c r="E77" s="36"/>
      <c r="F77" s="36"/>
      <c r="G77" s="76" t="str">
        <f>E1</f>
        <v>KARTN</v>
      </c>
      <c r="H77" s="16"/>
    </row>
    <row r="78" spans="1:11" ht="18" customHeight="1">
      <c r="A78" s="52"/>
      <c r="B78" s="68"/>
      <c r="C78" s="74" t="str">
        <f>++C2</f>
        <v>Bağımsız Denetim'den</v>
      </c>
      <c r="D78" s="69"/>
      <c r="E78" s="70"/>
      <c r="F78" s="70"/>
      <c r="G78" s="38"/>
      <c r="H78" s="35"/>
      <c r="I78" s="7"/>
      <c r="J78" s="7"/>
      <c r="K78" s="7"/>
    </row>
    <row r="79" spans="2:8" ht="12.75">
      <c r="B79" s="53"/>
      <c r="C79" s="57" t="s">
        <v>724</v>
      </c>
      <c r="D79" s="57" t="s">
        <v>724</v>
      </c>
      <c r="E79" s="57"/>
      <c r="F79" s="57"/>
      <c r="G79" s="17"/>
      <c r="H79" s="16"/>
    </row>
    <row r="80" spans="1:8" ht="23.25" customHeight="1">
      <c r="A80" s="2" t="s">
        <v>676</v>
      </c>
      <c r="B80" s="85" t="s">
        <v>711</v>
      </c>
      <c r="C80" s="71" t="s">
        <v>703</v>
      </c>
      <c r="D80" s="71" t="s">
        <v>712</v>
      </c>
      <c r="E80" s="71" t="s">
        <v>702</v>
      </c>
      <c r="F80" s="71" t="s">
        <v>713</v>
      </c>
      <c r="G80" s="18"/>
      <c r="H80" s="16"/>
    </row>
    <row r="81" spans="1:8" ht="13.5" customHeight="1">
      <c r="A81" s="45" t="s">
        <v>624</v>
      </c>
      <c r="B81" s="91"/>
      <c r="C81" s="55">
        <v>0</v>
      </c>
      <c r="D81" s="55">
        <v>0</v>
      </c>
      <c r="E81" s="55">
        <v>0</v>
      </c>
      <c r="F81" s="55">
        <v>0</v>
      </c>
      <c r="G81" s="18"/>
      <c r="H81" s="16"/>
    </row>
    <row r="82" spans="1:8" ht="13.5" customHeight="1">
      <c r="A82" s="1" t="s">
        <v>653</v>
      </c>
      <c r="B82" s="90" t="s">
        <v>719</v>
      </c>
      <c r="C82" s="37">
        <v>85422640.25</v>
      </c>
      <c r="D82" s="37">
        <v>28749717.17000001</v>
      </c>
      <c r="E82" s="36">
        <v>0</v>
      </c>
      <c r="F82" s="37">
        <v>0</v>
      </c>
      <c r="G82" s="17"/>
      <c r="H82" s="16"/>
    </row>
    <row r="83" spans="1:8" ht="13.5" customHeight="1">
      <c r="A83" s="1" t="s">
        <v>654</v>
      </c>
      <c r="B83" s="90" t="s">
        <v>719</v>
      </c>
      <c r="C83" s="37">
        <v>-68471313.73</v>
      </c>
      <c r="D83" s="37">
        <v>-22187708.730000004</v>
      </c>
      <c r="E83" s="36">
        <v>0</v>
      </c>
      <c r="F83" s="37">
        <v>0</v>
      </c>
      <c r="G83" s="17"/>
      <c r="H83" s="16"/>
    </row>
    <row r="84" spans="1:8" ht="13.5" customHeight="1">
      <c r="A84" s="1" t="s">
        <v>655</v>
      </c>
      <c r="B84" s="90"/>
      <c r="C84" s="37">
        <v>0</v>
      </c>
      <c r="D84" s="37">
        <v>0</v>
      </c>
      <c r="E84" s="36">
        <v>0</v>
      </c>
      <c r="F84" s="37">
        <v>0</v>
      </c>
      <c r="G84" s="17"/>
      <c r="H84" s="16"/>
    </row>
    <row r="85" spans="1:8" ht="13.5" customHeight="1">
      <c r="A85" s="1" t="s">
        <v>679</v>
      </c>
      <c r="B85" s="90" t="s">
        <v>719</v>
      </c>
      <c r="C85" s="37">
        <v>1121007.37</v>
      </c>
      <c r="D85" s="37">
        <v>0</v>
      </c>
      <c r="E85" s="36">
        <v>0</v>
      </c>
      <c r="F85" s="37">
        <v>0</v>
      </c>
      <c r="G85" s="18"/>
      <c r="H85" s="16"/>
    </row>
    <row r="86" spans="1:8" ht="13.5" customHeight="1">
      <c r="A86" s="45" t="s">
        <v>625</v>
      </c>
      <c r="B86" s="91"/>
      <c r="C86" s="55">
        <f>SUM(C82:C85)</f>
        <v>18072333.889999997</v>
      </c>
      <c r="D86" s="55">
        <f>SUM(D82:D85)</f>
        <v>6562008.440000005</v>
      </c>
      <c r="E86" s="55">
        <v>0</v>
      </c>
      <c r="F86" s="55">
        <v>0</v>
      </c>
      <c r="G86" s="18"/>
      <c r="H86" s="16"/>
    </row>
    <row r="87" spans="1:8" ht="13.5" customHeight="1">
      <c r="A87" s="1" t="s">
        <v>656</v>
      </c>
      <c r="B87" s="90" t="s">
        <v>720</v>
      </c>
      <c r="C87" s="37">
        <v>-6223234.775</v>
      </c>
      <c r="D87" s="37">
        <v>-2431517.785</v>
      </c>
      <c r="E87" s="36">
        <v>0</v>
      </c>
      <c r="F87" s="37">
        <v>0</v>
      </c>
      <c r="G87" s="17"/>
      <c r="H87" s="16"/>
    </row>
    <row r="88" spans="1:8" ht="13.5" customHeight="1">
      <c r="A88" s="45" t="s">
        <v>626</v>
      </c>
      <c r="B88" s="91"/>
      <c r="C88" s="55">
        <f>SUM(C86:C87)</f>
        <v>11849099.114999996</v>
      </c>
      <c r="D88" s="55">
        <f>SUM(D86:D87)</f>
        <v>4130490.655000005</v>
      </c>
      <c r="E88" s="55">
        <v>0</v>
      </c>
      <c r="F88" s="55">
        <v>0</v>
      </c>
      <c r="G88" s="18"/>
      <c r="H88" s="16"/>
    </row>
    <row r="89" spans="1:8" ht="13.5" customHeight="1">
      <c r="A89" s="19" t="s">
        <v>650</v>
      </c>
      <c r="B89" s="90" t="s">
        <v>721</v>
      </c>
      <c r="C89" s="36">
        <v>10625188.025</v>
      </c>
      <c r="D89" s="36">
        <v>3416738.0250000004</v>
      </c>
      <c r="E89" s="36">
        <v>0</v>
      </c>
      <c r="F89" s="36">
        <v>0</v>
      </c>
      <c r="G89" s="18"/>
      <c r="H89" s="16"/>
    </row>
    <row r="90" spans="1:8" ht="13.5" customHeight="1">
      <c r="A90" s="19" t="s">
        <v>651</v>
      </c>
      <c r="B90" s="90" t="s">
        <v>721</v>
      </c>
      <c r="C90" s="37">
        <v>-5112410</v>
      </c>
      <c r="D90" s="37">
        <v>-887979</v>
      </c>
      <c r="E90" s="36">
        <v>0</v>
      </c>
      <c r="F90" s="37">
        <v>0</v>
      </c>
      <c r="G90" s="17"/>
      <c r="H90" s="16"/>
    </row>
    <row r="91" spans="1:8" ht="13.5" customHeight="1">
      <c r="A91" s="19" t="s">
        <v>652</v>
      </c>
      <c r="B91" s="90" t="s">
        <v>722</v>
      </c>
      <c r="C91" s="37">
        <v>-890472</v>
      </c>
      <c r="D91" s="37">
        <v>-303917</v>
      </c>
      <c r="E91" s="36">
        <v>0</v>
      </c>
      <c r="F91" s="37">
        <v>0</v>
      </c>
      <c r="G91" s="17"/>
      <c r="H91" s="16"/>
    </row>
    <row r="92" spans="1:8" ht="13.5" customHeight="1">
      <c r="A92" s="45" t="s">
        <v>627</v>
      </c>
      <c r="B92" s="91"/>
      <c r="C92" s="56">
        <f>SUM(C88:C91)</f>
        <v>16471405.139999997</v>
      </c>
      <c r="D92" s="56">
        <f>SUM(D88:D91)</f>
        <v>6355332.680000005</v>
      </c>
      <c r="E92" s="55">
        <v>0</v>
      </c>
      <c r="F92" s="56">
        <v>0</v>
      </c>
      <c r="G92" s="17"/>
      <c r="H92" s="16"/>
    </row>
    <row r="93" spans="1:8" ht="13.5" customHeight="1">
      <c r="A93" s="1" t="s">
        <v>657</v>
      </c>
      <c r="B93" s="90" t="s">
        <v>723</v>
      </c>
      <c r="C93" s="36">
        <v>0</v>
      </c>
      <c r="D93" s="36">
        <v>0</v>
      </c>
      <c r="E93" s="36">
        <v>0</v>
      </c>
      <c r="F93" s="36">
        <v>0</v>
      </c>
      <c r="G93" s="18"/>
      <c r="H93" s="16"/>
    </row>
    <row r="94" spans="1:8" ht="13.5" customHeight="1">
      <c r="A94" s="45" t="s">
        <v>628</v>
      </c>
      <c r="B94" s="91"/>
      <c r="C94" s="55">
        <v>-5702</v>
      </c>
      <c r="D94" s="55">
        <v>-133</v>
      </c>
      <c r="E94" s="55">
        <v>0</v>
      </c>
      <c r="F94" s="55">
        <v>0</v>
      </c>
      <c r="G94" s="18"/>
      <c r="H94" s="16"/>
    </row>
    <row r="95" spans="1:8" ht="13.5" customHeight="1">
      <c r="A95" s="45" t="s">
        <v>629</v>
      </c>
      <c r="B95" s="91"/>
      <c r="C95" s="56">
        <f>SUM(C92,C94)</f>
        <v>16465703.139999997</v>
      </c>
      <c r="D95" s="56">
        <f>SUM(D92,D94)</f>
        <v>6355199.680000005</v>
      </c>
      <c r="E95" s="55">
        <v>0</v>
      </c>
      <c r="F95" s="56">
        <v>0</v>
      </c>
      <c r="G95" s="17"/>
      <c r="H95" s="16"/>
    </row>
    <row r="96" spans="1:8" ht="13.5" customHeight="1">
      <c r="A96" s="1" t="s">
        <v>658</v>
      </c>
      <c r="B96" s="90">
        <v>41</v>
      </c>
      <c r="C96" s="37">
        <v>-4794970.6</v>
      </c>
      <c r="D96" s="37">
        <v>-2382307.6</v>
      </c>
      <c r="E96" s="36">
        <v>0</v>
      </c>
      <c r="F96" s="37">
        <v>0</v>
      </c>
      <c r="G96" s="17"/>
      <c r="H96" s="16"/>
    </row>
    <row r="97" spans="1:8" ht="13.5" customHeight="1">
      <c r="A97" s="45" t="s">
        <v>677</v>
      </c>
      <c r="B97" s="90"/>
      <c r="C97" s="56">
        <f>SUM(C95:C96)</f>
        <v>11670732.539999997</v>
      </c>
      <c r="D97" s="56">
        <f>SUM(D95:D96)</f>
        <v>3972892.080000005</v>
      </c>
      <c r="E97" s="55">
        <v>0</v>
      </c>
      <c r="F97" s="56">
        <v>0</v>
      </c>
      <c r="G97" s="17"/>
      <c r="H97" s="16"/>
    </row>
    <row r="98" spans="1:8" ht="13.5" customHeight="1">
      <c r="A98" s="45" t="s">
        <v>630</v>
      </c>
      <c r="B98" s="91">
        <v>42</v>
      </c>
      <c r="C98" s="92">
        <v>0.005763324711111111</v>
      </c>
      <c r="D98" s="92">
        <v>0.0019619222419753088</v>
      </c>
      <c r="E98" s="55">
        <v>0</v>
      </c>
      <c r="F98" s="56">
        <v>0</v>
      </c>
      <c r="G98" s="17"/>
      <c r="H98" s="16"/>
    </row>
    <row r="99" spans="1:8" ht="13.5" customHeight="1">
      <c r="A99" s="19"/>
      <c r="B99" s="54"/>
      <c r="C99" s="3"/>
      <c r="D99" s="3"/>
      <c r="E99" s="22"/>
      <c r="F99" s="22"/>
      <c r="G99" s="23"/>
      <c r="H99" s="16"/>
    </row>
    <row r="100" spans="1:8" ht="13.5" customHeight="1">
      <c r="A100" s="24"/>
      <c r="B100" s="62"/>
      <c r="C100" s="30"/>
      <c r="D100" s="30"/>
      <c r="E100" s="31"/>
      <c r="F100" s="31"/>
      <c r="G100" s="25"/>
      <c r="H100" s="16"/>
    </row>
    <row r="101" spans="1:8" ht="13.5" customHeight="1">
      <c r="A101" s="21"/>
      <c r="B101" s="21"/>
      <c r="C101" s="26"/>
      <c r="D101" s="26"/>
      <c r="E101" s="26"/>
      <c r="F101" s="26"/>
      <c r="G101" s="27"/>
      <c r="H101" s="18"/>
    </row>
    <row r="102" spans="1:8" ht="13.5" customHeight="1">
      <c r="A102" s="19"/>
      <c r="B102" s="19"/>
      <c r="C102" s="26"/>
      <c r="D102" s="26"/>
      <c r="E102" s="3"/>
      <c r="F102" s="3"/>
      <c r="G102" s="27"/>
      <c r="H102" s="18"/>
    </row>
    <row r="103" spans="1:8" ht="13.5" customHeight="1">
      <c r="A103" s="21"/>
      <c r="B103" s="21"/>
      <c r="C103" s="26"/>
      <c r="D103" s="26"/>
      <c r="E103" s="3"/>
      <c r="F103" s="3"/>
      <c r="G103" s="27"/>
      <c r="H103" s="18"/>
    </row>
    <row r="104" spans="1:8" ht="13.5" customHeight="1">
      <c r="A104" s="19"/>
      <c r="B104" s="19"/>
      <c r="C104" s="26"/>
      <c r="D104" s="26"/>
      <c r="E104" s="3"/>
      <c r="F104" s="3"/>
      <c r="G104" s="27"/>
      <c r="H104" s="18"/>
    </row>
    <row r="105" spans="1:11" ht="13.5" customHeight="1">
      <c r="A105" s="19"/>
      <c r="B105" s="19"/>
      <c r="C105" s="26"/>
      <c r="D105" s="26"/>
      <c r="E105" s="3"/>
      <c r="F105" s="3"/>
      <c r="G105" s="27"/>
      <c r="H105" s="18"/>
      <c r="K105" s="34"/>
    </row>
    <row r="106" spans="1:8" ht="13.5" customHeight="1">
      <c r="A106" s="19"/>
      <c r="B106" s="19"/>
      <c r="C106" s="26"/>
      <c r="D106" s="26"/>
      <c r="E106" s="3"/>
      <c r="F106" s="3"/>
      <c r="G106" s="27"/>
      <c r="H106" s="18"/>
    </row>
    <row r="107" spans="1:8" ht="13.5" customHeight="1">
      <c r="A107" s="19"/>
      <c r="B107" s="19"/>
      <c r="C107" s="26"/>
      <c r="D107" s="26"/>
      <c r="E107" s="3"/>
      <c r="F107" s="3"/>
      <c r="G107" s="27"/>
      <c r="H107" s="18"/>
    </row>
    <row r="108" spans="1:8" ht="13.5" customHeight="1">
      <c r="A108" s="19"/>
      <c r="B108" s="19"/>
      <c r="C108" s="26"/>
      <c r="D108" s="26"/>
      <c r="E108" s="3"/>
      <c r="F108" s="3"/>
      <c r="G108" s="27"/>
      <c r="H108" s="18"/>
    </row>
    <row r="109" spans="1:8" ht="13.5" customHeight="1">
      <c r="A109" s="19"/>
      <c r="B109" s="19"/>
      <c r="C109" s="26"/>
      <c r="D109" s="26"/>
      <c r="E109" s="3"/>
      <c r="F109" s="3"/>
      <c r="G109" s="27"/>
      <c r="H109" s="18"/>
    </row>
    <row r="110" spans="1:8" ht="13.5" customHeight="1">
      <c r="A110" s="19"/>
      <c r="B110" s="19"/>
      <c r="C110" s="26"/>
      <c r="D110" s="26"/>
      <c r="E110" s="3"/>
      <c r="F110" s="3"/>
      <c r="G110" s="27"/>
      <c r="H110" s="18"/>
    </row>
    <row r="111" spans="1:8" ht="13.5" customHeight="1">
      <c r="A111" s="19"/>
      <c r="B111" s="19"/>
      <c r="C111" s="26"/>
      <c r="D111" s="26"/>
      <c r="E111" s="3"/>
      <c r="F111" s="3"/>
      <c r="G111" s="27"/>
      <c r="H111" s="18"/>
    </row>
    <row r="112" spans="1:8" ht="13.5" customHeight="1">
      <c r="A112" s="19"/>
      <c r="B112" s="19"/>
      <c r="C112" s="26"/>
      <c r="D112" s="26"/>
      <c r="E112" s="3"/>
      <c r="F112" s="3"/>
      <c r="G112" s="27"/>
      <c r="H112" s="18"/>
    </row>
    <row r="113" spans="1:8" ht="13.5" customHeight="1">
      <c r="A113" s="19"/>
      <c r="B113" s="19"/>
      <c r="C113" s="26"/>
      <c r="D113" s="26"/>
      <c r="E113" s="3"/>
      <c r="F113" s="3"/>
      <c r="G113" s="27"/>
      <c r="H113" s="18"/>
    </row>
    <row r="114" spans="1:8" ht="13.5" customHeight="1">
      <c r="A114" s="19"/>
      <c r="B114" s="19"/>
      <c r="C114" s="26"/>
      <c r="D114" s="26"/>
      <c r="E114" s="3"/>
      <c r="F114" s="3"/>
      <c r="G114" s="27"/>
      <c r="H114" s="18"/>
    </row>
    <row r="115" spans="1:8" ht="13.5" customHeight="1">
      <c r="A115" s="19"/>
      <c r="B115" s="19"/>
      <c r="C115" s="26"/>
      <c r="D115" s="26"/>
      <c r="E115" s="3"/>
      <c r="F115" s="3"/>
      <c r="G115" s="27"/>
      <c r="H115" s="18"/>
    </row>
    <row r="116" spans="1:8" ht="13.5" customHeight="1">
      <c r="A116" s="19"/>
      <c r="B116" s="19"/>
      <c r="C116" s="26"/>
      <c r="D116" s="26"/>
      <c r="E116" s="3"/>
      <c r="F116" s="3"/>
      <c r="G116" s="27"/>
      <c r="H116" s="18"/>
    </row>
    <row r="117" spans="1:8" ht="13.5" customHeight="1">
      <c r="A117" s="19"/>
      <c r="B117" s="19"/>
      <c r="C117" s="26"/>
      <c r="D117" s="26"/>
      <c r="E117" s="3"/>
      <c r="F117" s="3"/>
      <c r="G117" s="27"/>
      <c r="H117" s="18"/>
    </row>
    <row r="118" spans="1:8" ht="13.5" customHeight="1">
      <c r="A118" s="19"/>
      <c r="B118" s="19"/>
      <c r="C118" s="26"/>
      <c r="D118" s="26"/>
      <c r="E118" s="3"/>
      <c r="F118" s="3"/>
      <c r="G118" s="27"/>
      <c r="H118" s="18"/>
    </row>
    <row r="119" spans="1:8" ht="13.5" customHeight="1">
      <c r="A119" s="19"/>
      <c r="B119" s="19"/>
      <c r="C119" s="26"/>
      <c r="D119" s="26"/>
      <c r="E119" s="3"/>
      <c r="F119" s="3"/>
      <c r="G119" s="27"/>
      <c r="H119" s="18"/>
    </row>
    <row r="120" spans="1:8" ht="13.5" customHeight="1">
      <c r="A120" s="19"/>
      <c r="B120" s="19"/>
      <c r="C120" s="26"/>
      <c r="D120" s="26"/>
      <c r="E120" s="3"/>
      <c r="F120" s="3"/>
      <c r="G120" s="27"/>
      <c r="H120" s="18"/>
    </row>
    <row r="121" spans="1:8" ht="13.5" customHeight="1">
      <c r="A121" s="19"/>
      <c r="B121" s="19"/>
      <c r="C121" s="26"/>
      <c r="D121" s="26"/>
      <c r="E121" s="3"/>
      <c r="F121" s="3"/>
      <c r="G121" s="27"/>
      <c r="H121" s="18"/>
    </row>
    <row r="122" spans="1:8" ht="13.5" customHeight="1">
      <c r="A122" s="19"/>
      <c r="B122" s="19"/>
      <c r="C122" s="26"/>
      <c r="D122" s="26"/>
      <c r="E122" s="3"/>
      <c r="F122" s="3"/>
      <c r="G122" s="27"/>
      <c r="H122" s="18"/>
    </row>
    <row r="123" spans="1:8" ht="13.5" customHeight="1">
      <c r="A123" s="19"/>
      <c r="B123" s="19"/>
      <c r="C123" s="26"/>
      <c r="D123" s="26"/>
      <c r="E123" s="3"/>
      <c r="F123" s="3"/>
      <c r="G123" s="27"/>
      <c r="H123" s="18"/>
    </row>
    <row r="124" spans="1:8" ht="13.5" customHeight="1">
      <c r="A124" s="19"/>
      <c r="B124" s="19"/>
      <c r="C124" s="26"/>
      <c r="D124" s="26"/>
      <c r="E124" s="3"/>
      <c r="F124" s="3"/>
      <c r="G124" s="27"/>
      <c r="H124" s="18"/>
    </row>
    <row r="237" spans="2:8" ht="12.75">
      <c r="B237" s="63"/>
      <c r="H237" s="39"/>
    </row>
    <row r="238" spans="2:8" ht="12.75">
      <c r="B238" s="63"/>
      <c r="H238" s="39"/>
    </row>
    <row r="239" spans="2:8" ht="12.75">
      <c r="B239" s="63"/>
      <c r="H239" s="39"/>
    </row>
    <row r="240" spans="2:8" ht="12.75">
      <c r="B240" s="63"/>
      <c r="H240" s="39"/>
    </row>
    <row r="241" spans="2:8" ht="12.75">
      <c r="B241" s="63"/>
      <c r="H241" s="39"/>
    </row>
    <row r="242" spans="2:8" ht="12.75">
      <c r="B242" s="63"/>
      <c r="H242" s="39"/>
    </row>
    <row r="243" spans="2:8" ht="12.75">
      <c r="B243" s="63"/>
      <c r="H243" s="39"/>
    </row>
    <row r="244" spans="2:8" ht="12.75">
      <c r="B244" s="63"/>
      <c r="H244" s="39"/>
    </row>
    <row r="245" spans="2:8" ht="12.75">
      <c r="B245" s="63"/>
      <c r="H245" s="39"/>
    </row>
    <row r="246" spans="2:8" ht="12.75">
      <c r="B246" s="63"/>
      <c r="H246" s="39"/>
    </row>
    <row r="247" spans="2:8" ht="12.75">
      <c r="B247" s="63"/>
      <c r="H247" s="39"/>
    </row>
    <row r="248" spans="2:8" ht="12.75">
      <c r="B248" s="63"/>
      <c r="H248" s="39"/>
    </row>
    <row r="249" spans="2:8" ht="12.75">
      <c r="B249" s="63"/>
      <c r="H249" s="39"/>
    </row>
    <row r="250" spans="2:8" ht="12.75">
      <c r="B250" s="63"/>
      <c r="H250" s="39"/>
    </row>
    <row r="251" spans="1:8" ht="12.75" hidden="1">
      <c r="A251" s="46" t="s">
        <v>0</v>
      </c>
      <c r="B251" s="67" t="s">
        <v>587</v>
      </c>
      <c r="C251" s="47"/>
      <c r="D251" s="47"/>
      <c r="H251" s="39"/>
    </row>
    <row r="252" spans="1:8" ht="12.75" hidden="1">
      <c r="A252" s="32" t="s">
        <v>1</v>
      </c>
      <c r="B252" s="64" t="s">
        <v>496</v>
      </c>
      <c r="C252" s="33"/>
      <c r="D252" s="33"/>
      <c r="H252" s="39"/>
    </row>
    <row r="253" spans="1:8" ht="12.75" hidden="1">
      <c r="A253" s="32" t="s">
        <v>440</v>
      </c>
      <c r="B253" s="64" t="s">
        <v>441</v>
      </c>
      <c r="C253" s="33"/>
      <c r="D253" s="33"/>
      <c r="H253" s="39"/>
    </row>
    <row r="254" spans="1:8" ht="12.75" hidden="1">
      <c r="A254" s="32" t="s">
        <v>2</v>
      </c>
      <c r="B254" s="64" t="s">
        <v>3</v>
      </c>
      <c r="C254" s="33"/>
      <c r="D254" s="33"/>
      <c r="H254" s="39"/>
    </row>
    <row r="255" spans="1:8" ht="12.75" hidden="1">
      <c r="A255" s="32" t="s">
        <v>4</v>
      </c>
      <c r="B255" s="64" t="s">
        <v>5</v>
      </c>
      <c r="C255" s="33"/>
      <c r="D255" s="33"/>
      <c r="H255" s="39"/>
    </row>
    <row r="256" spans="1:8" ht="12.75" hidden="1">
      <c r="A256" s="32" t="s">
        <v>442</v>
      </c>
      <c r="B256" s="64" t="s">
        <v>443</v>
      </c>
      <c r="C256" s="33"/>
      <c r="D256" s="33"/>
      <c r="H256" s="39"/>
    </row>
    <row r="257" spans="1:8" ht="12.75" hidden="1">
      <c r="A257" s="32" t="s">
        <v>635</v>
      </c>
      <c r="B257" s="64" t="s">
        <v>636</v>
      </c>
      <c r="C257" s="33"/>
      <c r="D257" s="33"/>
      <c r="H257" s="39"/>
    </row>
    <row r="258" spans="1:8" ht="12.75" hidden="1">
      <c r="A258" s="32" t="s">
        <v>6</v>
      </c>
      <c r="B258" s="64" t="s">
        <v>7</v>
      </c>
      <c r="C258" s="33"/>
      <c r="D258" s="33"/>
      <c r="H258" s="39"/>
    </row>
    <row r="259" spans="1:8" ht="12.75" hidden="1">
      <c r="A259" s="32" t="s">
        <v>497</v>
      </c>
      <c r="B259" s="64" t="s">
        <v>498</v>
      </c>
      <c r="C259" s="33"/>
      <c r="D259" s="33"/>
      <c r="H259" s="39"/>
    </row>
    <row r="260" spans="1:8" ht="12.75" hidden="1">
      <c r="A260" s="32" t="s">
        <v>10</v>
      </c>
      <c r="B260" s="64" t="s">
        <v>11</v>
      </c>
      <c r="C260" s="33"/>
      <c r="D260" s="33"/>
      <c r="H260" s="39"/>
    </row>
    <row r="261" spans="1:8" ht="12.75" hidden="1">
      <c r="A261" s="32" t="s">
        <v>12</v>
      </c>
      <c r="B261" s="64" t="s">
        <v>13</v>
      </c>
      <c r="C261" s="33"/>
      <c r="D261" s="33"/>
      <c r="H261" s="39"/>
    </row>
    <row r="262" spans="1:8" ht="12.75" hidden="1">
      <c r="A262" s="32" t="s">
        <v>14</v>
      </c>
      <c r="B262" s="64" t="s">
        <v>15</v>
      </c>
      <c r="C262" s="33"/>
      <c r="D262" s="33"/>
      <c r="H262" s="39"/>
    </row>
    <row r="263" spans="1:8" ht="12.75" hidden="1">
      <c r="A263" s="32" t="s">
        <v>444</v>
      </c>
      <c r="B263" s="64" t="s">
        <v>687</v>
      </c>
      <c r="C263" s="33"/>
      <c r="D263" s="33"/>
      <c r="H263" s="39"/>
    </row>
    <row r="264" spans="1:8" ht="12.75" hidden="1">
      <c r="A264" s="32" t="s">
        <v>19</v>
      </c>
      <c r="B264" s="64" t="s">
        <v>20</v>
      </c>
      <c r="C264" s="33"/>
      <c r="D264" s="33"/>
      <c r="H264" s="39"/>
    </row>
    <row r="265" spans="1:8" ht="12.75" hidden="1">
      <c r="A265" s="32" t="s">
        <v>22</v>
      </c>
      <c r="B265" s="64" t="s">
        <v>23</v>
      </c>
      <c r="C265" s="33"/>
      <c r="D265" s="33"/>
      <c r="H265" s="39"/>
    </row>
    <row r="266" spans="1:8" ht="12.75" hidden="1">
      <c r="A266" s="32" t="s">
        <v>688</v>
      </c>
      <c r="B266" s="64" t="s">
        <v>689</v>
      </c>
      <c r="C266" s="33"/>
      <c r="D266" s="33"/>
      <c r="H266" s="39"/>
    </row>
    <row r="267" spans="1:8" ht="12.75" hidden="1">
      <c r="A267" s="32" t="s">
        <v>18</v>
      </c>
      <c r="B267" s="64" t="s">
        <v>445</v>
      </c>
      <c r="C267" s="33"/>
      <c r="D267" s="33"/>
      <c r="H267" s="39"/>
    </row>
    <row r="268" spans="1:8" ht="12.75" hidden="1">
      <c r="A268" s="32" t="s">
        <v>21</v>
      </c>
      <c r="B268" s="64" t="s">
        <v>446</v>
      </c>
      <c r="C268" s="33"/>
      <c r="D268" s="33"/>
      <c r="H268" s="39"/>
    </row>
    <row r="269" spans="1:8" ht="12.75" hidden="1">
      <c r="A269" s="32" t="s">
        <v>8</v>
      </c>
      <c r="B269" s="64" t="s">
        <v>9</v>
      </c>
      <c r="C269" s="33"/>
      <c r="D269" s="33"/>
      <c r="H269" s="39"/>
    </row>
    <row r="270" spans="1:8" ht="12.75" hidden="1">
      <c r="A270" s="32" t="s">
        <v>27</v>
      </c>
      <c r="B270" s="64" t="s">
        <v>28</v>
      </c>
      <c r="C270" s="33"/>
      <c r="D270" s="33"/>
      <c r="H270" s="39"/>
    </row>
    <row r="271" spans="1:8" ht="12.75" hidden="1">
      <c r="A271" s="32" t="s">
        <v>24</v>
      </c>
      <c r="B271" s="64" t="s">
        <v>25</v>
      </c>
      <c r="C271" s="33"/>
      <c r="D271" s="33"/>
      <c r="H271" s="39"/>
    </row>
    <row r="272" spans="1:8" ht="12.75" hidden="1">
      <c r="A272" s="32" t="s">
        <v>29</v>
      </c>
      <c r="B272" s="64" t="s">
        <v>537</v>
      </c>
      <c r="C272" s="33"/>
      <c r="D272" s="33"/>
      <c r="H272" s="39"/>
    </row>
    <row r="273" spans="1:8" ht="12.75" hidden="1">
      <c r="A273" s="32" t="s">
        <v>30</v>
      </c>
      <c r="B273" s="64" t="s">
        <v>31</v>
      </c>
      <c r="C273" s="33"/>
      <c r="D273" s="33"/>
      <c r="H273" s="39"/>
    </row>
    <row r="274" spans="1:8" ht="12.75" hidden="1">
      <c r="A274" s="32" t="s">
        <v>26</v>
      </c>
      <c r="B274" s="64" t="s">
        <v>447</v>
      </c>
      <c r="C274" s="33"/>
      <c r="D274" s="33"/>
      <c r="H274" s="39"/>
    </row>
    <row r="275" spans="1:8" ht="12.75" hidden="1">
      <c r="A275" s="32" t="s">
        <v>479</v>
      </c>
      <c r="B275" s="64" t="s">
        <v>480</v>
      </c>
      <c r="C275" s="33"/>
      <c r="D275" s="33"/>
      <c r="H275" s="39"/>
    </row>
    <row r="276" spans="1:8" ht="12.75" hidden="1">
      <c r="A276" s="32" t="s">
        <v>32</v>
      </c>
      <c r="B276" s="64" t="s">
        <v>33</v>
      </c>
      <c r="C276" s="33"/>
      <c r="D276" s="33"/>
      <c r="H276" s="39"/>
    </row>
    <row r="277" spans="1:8" ht="12.75" hidden="1">
      <c r="A277" s="32" t="s">
        <v>36</v>
      </c>
      <c r="B277" s="64" t="s">
        <v>37</v>
      </c>
      <c r="C277" s="33"/>
      <c r="D277" s="33"/>
      <c r="H277" s="39"/>
    </row>
    <row r="278" spans="1:8" ht="12.75" hidden="1">
      <c r="A278" s="32" t="s">
        <v>38</v>
      </c>
      <c r="B278" s="64" t="s">
        <v>559</v>
      </c>
      <c r="C278" s="33"/>
      <c r="D278" s="33"/>
      <c r="H278" s="39"/>
    </row>
    <row r="279" spans="1:8" ht="12.75" hidden="1">
      <c r="A279" s="32" t="s">
        <v>448</v>
      </c>
      <c r="B279" s="64" t="s">
        <v>449</v>
      </c>
      <c r="C279" s="33"/>
      <c r="D279" s="33"/>
      <c r="H279" s="39"/>
    </row>
    <row r="280" spans="1:8" ht="12.75" hidden="1">
      <c r="A280" s="32" t="s">
        <v>43</v>
      </c>
      <c r="B280" s="64" t="s">
        <v>44</v>
      </c>
      <c r="C280" s="33"/>
      <c r="D280" s="33"/>
      <c r="H280" s="39"/>
    </row>
    <row r="281" spans="1:8" ht="12.75" hidden="1">
      <c r="A281" s="32" t="s">
        <v>704</v>
      </c>
      <c r="B281" s="64" t="s">
        <v>705</v>
      </c>
      <c r="C281" s="33"/>
      <c r="D281" s="33"/>
      <c r="H281" s="39"/>
    </row>
    <row r="282" spans="1:8" ht="12.75" hidden="1">
      <c r="A282" s="32" t="s">
        <v>45</v>
      </c>
      <c r="B282" s="64" t="s">
        <v>538</v>
      </c>
      <c r="C282" s="33"/>
      <c r="D282" s="33"/>
      <c r="H282" s="39"/>
    </row>
    <row r="283" spans="1:8" ht="12.75" hidden="1">
      <c r="A283" s="32" t="s">
        <v>41</v>
      </c>
      <c r="B283" s="64" t="s">
        <v>42</v>
      </c>
      <c r="C283" s="33"/>
      <c r="D283" s="33"/>
      <c r="H283" s="39"/>
    </row>
    <row r="284" spans="1:8" ht="12.75" hidden="1">
      <c r="A284" s="32" t="s">
        <v>48</v>
      </c>
      <c r="B284" s="64" t="s">
        <v>49</v>
      </c>
      <c r="C284" s="33"/>
      <c r="D284" s="33"/>
      <c r="H284" s="39"/>
    </row>
    <row r="285" spans="1:8" ht="12.75" hidden="1">
      <c r="A285" s="32" t="s">
        <v>50</v>
      </c>
      <c r="B285" s="64" t="s">
        <v>51</v>
      </c>
      <c r="C285" s="33"/>
      <c r="D285" s="33"/>
      <c r="H285" s="39"/>
    </row>
    <row r="286" spans="1:8" ht="12.75" hidden="1">
      <c r="A286" s="32" t="s">
        <v>481</v>
      </c>
      <c r="B286" s="64" t="s">
        <v>482</v>
      </c>
      <c r="C286" s="33"/>
      <c r="D286" s="33"/>
      <c r="H286" s="39"/>
    </row>
    <row r="287" spans="1:8" ht="12.75" hidden="1">
      <c r="A287" s="32" t="s">
        <v>34</v>
      </c>
      <c r="B287" s="64" t="s">
        <v>35</v>
      </c>
      <c r="C287" s="33"/>
      <c r="D287" s="33"/>
      <c r="H287" s="39"/>
    </row>
    <row r="288" spans="1:8" ht="12.75" hidden="1">
      <c r="A288" s="32" t="s">
        <v>52</v>
      </c>
      <c r="B288" s="64" t="s">
        <v>53</v>
      </c>
      <c r="C288" s="33"/>
      <c r="D288" s="33"/>
      <c r="H288" s="39"/>
    </row>
    <row r="289" spans="1:8" ht="12.75" hidden="1">
      <c r="A289" s="32" t="s">
        <v>54</v>
      </c>
      <c r="B289" s="64" t="s">
        <v>55</v>
      </c>
      <c r="C289" s="33"/>
      <c r="D289" s="33"/>
      <c r="H289" s="39"/>
    </row>
    <row r="290" spans="1:8" ht="12.75" hidden="1">
      <c r="A290" s="32" t="s">
        <v>265</v>
      </c>
      <c r="B290" s="64" t="s">
        <v>266</v>
      </c>
      <c r="C290" s="33"/>
      <c r="D290" s="33"/>
      <c r="H290" s="39"/>
    </row>
    <row r="291" spans="1:8" ht="12.75" hidden="1">
      <c r="A291" s="32" t="s">
        <v>46</v>
      </c>
      <c r="B291" s="64" t="s">
        <v>47</v>
      </c>
      <c r="C291" s="33"/>
      <c r="D291" s="33"/>
      <c r="H291" s="39"/>
    </row>
    <row r="292" spans="1:8" ht="12.75" hidden="1">
      <c r="A292" s="32" t="s">
        <v>56</v>
      </c>
      <c r="B292" s="64" t="s">
        <v>57</v>
      </c>
      <c r="C292" s="33"/>
      <c r="D292" s="33"/>
      <c r="H292" s="39"/>
    </row>
    <row r="293" spans="1:8" ht="12.75" hidden="1">
      <c r="A293" s="32" t="s">
        <v>16</v>
      </c>
      <c r="B293" s="64" t="s">
        <v>17</v>
      </c>
      <c r="C293" s="33"/>
      <c r="D293" s="33"/>
      <c r="H293" s="39"/>
    </row>
    <row r="294" spans="1:8" ht="12.75" hidden="1">
      <c r="A294" s="32" t="s">
        <v>60</v>
      </c>
      <c r="B294" s="64" t="s">
        <v>61</v>
      </c>
      <c r="C294" s="33"/>
      <c r="D294" s="33"/>
      <c r="H294" s="39"/>
    </row>
    <row r="295" spans="1:8" ht="12.75" hidden="1">
      <c r="A295" s="32" t="s">
        <v>58</v>
      </c>
      <c r="B295" s="64" t="s">
        <v>59</v>
      </c>
      <c r="C295" s="33"/>
      <c r="D295" s="33"/>
      <c r="H295" s="39"/>
    </row>
    <row r="296" spans="1:8" ht="12.75" hidden="1">
      <c r="A296" s="32" t="s">
        <v>637</v>
      </c>
      <c r="B296" s="64" t="s">
        <v>581</v>
      </c>
      <c r="C296" s="33"/>
      <c r="D296" s="33"/>
      <c r="H296" s="39"/>
    </row>
    <row r="297" spans="1:8" ht="12.75" hidden="1">
      <c r="A297" s="32" t="s">
        <v>62</v>
      </c>
      <c r="B297" s="64" t="s">
        <v>63</v>
      </c>
      <c r="C297" s="33"/>
      <c r="D297" s="33"/>
      <c r="H297" s="39"/>
    </row>
    <row r="298" spans="1:8" ht="12.75" hidden="1">
      <c r="A298" s="32" t="s">
        <v>39</v>
      </c>
      <c r="B298" s="64" t="s">
        <v>40</v>
      </c>
      <c r="C298" s="33"/>
      <c r="D298" s="33"/>
      <c r="H298" s="39"/>
    </row>
    <row r="299" spans="1:8" ht="12.75" hidden="1">
      <c r="A299" s="32" t="s">
        <v>450</v>
      </c>
      <c r="B299" s="64" t="s">
        <v>451</v>
      </c>
      <c r="C299" s="33"/>
      <c r="D299" s="33"/>
      <c r="H299" s="39"/>
    </row>
    <row r="300" spans="1:8" ht="12.75" hidden="1">
      <c r="A300" s="32" t="s">
        <v>64</v>
      </c>
      <c r="B300" s="64" t="s">
        <v>65</v>
      </c>
      <c r="C300" s="33"/>
      <c r="D300" s="33"/>
      <c r="H300" s="39"/>
    </row>
    <row r="301" spans="1:8" ht="12.75" hidden="1">
      <c r="A301" s="32" t="s">
        <v>66</v>
      </c>
      <c r="B301" s="64" t="s">
        <v>67</v>
      </c>
      <c r="C301" s="33"/>
      <c r="D301" s="33"/>
      <c r="H301" s="39"/>
    </row>
    <row r="302" spans="1:8" ht="12.75" hidden="1">
      <c r="A302" s="32" t="s">
        <v>68</v>
      </c>
      <c r="B302" s="64" t="s">
        <v>69</v>
      </c>
      <c r="C302" s="33"/>
      <c r="D302" s="33"/>
      <c r="H302" s="39"/>
    </row>
    <row r="303" spans="1:8" ht="12.75" hidden="1">
      <c r="A303" s="32" t="s">
        <v>70</v>
      </c>
      <c r="B303" s="64" t="s">
        <v>452</v>
      </c>
      <c r="C303" s="33"/>
      <c r="D303" s="33"/>
      <c r="H303" s="39"/>
    </row>
    <row r="304" spans="1:8" ht="12.75" hidden="1">
      <c r="A304" s="32" t="s">
        <v>73</v>
      </c>
      <c r="B304" s="64" t="s">
        <v>74</v>
      </c>
      <c r="C304" s="33"/>
      <c r="D304" s="33"/>
      <c r="H304" s="39"/>
    </row>
    <row r="305" spans="1:8" ht="12.75" hidden="1">
      <c r="A305" s="32" t="s">
        <v>75</v>
      </c>
      <c r="B305" s="64" t="s">
        <v>76</v>
      </c>
      <c r="C305" s="33"/>
      <c r="D305" s="33"/>
      <c r="H305" s="39"/>
    </row>
    <row r="306" spans="1:8" ht="12.75" hidden="1">
      <c r="A306" s="32" t="s">
        <v>88</v>
      </c>
      <c r="B306" s="64" t="s">
        <v>89</v>
      </c>
      <c r="C306" s="33"/>
      <c r="D306" s="33"/>
      <c r="H306" s="39"/>
    </row>
    <row r="307" spans="1:8" ht="12.75" hidden="1">
      <c r="A307" s="32" t="s">
        <v>706</v>
      </c>
      <c r="B307" s="64" t="s">
        <v>707</v>
      </c>
      <c r="C307" s="33"/>
      <c r="D307" s="33"/>
      <c r="H307" s="39"/>
    </row>
    <row r="308" spans="1:8" ht="12.75" hidden="1">
      <c r="A308" s="32" t="s">
        <v>79</v>
      </c>
      <c r="B308" s="64" t="s">
        <v>80</v>
      </c>
      <c r="C308" s="33"/>
      <c r="D308" s="33"/>
      <c r="H308" s="39"/>
    </row>
    <row r="309" spans="1:8" ht="12.75" hidden="1">
      <c r="A309" s="32" t="s">
        <v>499</v>
      </c>
      <c r="B309" s="64" t="s">
        <v>500</v>
      </c>
      <c r="C309" s="33"/>
      <c r="D309" s="33"/>
      <c r="H309" s="39"/>
    </row>
    <row r="310" spans="1:8" ht="12.75" hidden="1">
      <c r="A310" s="32" t="s">
        <v>81</v>
      </c>
      <c r="B310" s="64" t="s">
        <v>82</v>
      </c>
      <c r="C310" s="33"/>
      <c r="D310" s="33"/>
      <c r="H310" s="39"/>
    </row>
    <row r="311" spans="1:8" ht="12.75" hidden="1">
      <c r="A311" s="32" t="s">
        <v>90</v>
      </c>
      <c r="B311" s="64" t="s">
        <v>560</v>
      </c>
      <c r="C311" s="33"/>
      <c r="D311" s="33"/>
      <c r="H311" s="39"/>
    </row>
    <row r="312" spans="1:8" ht="12.75" hidden="1">
      <c r="A312" s="32" t="s">
        <v>638</v>
      </c>
      <c r="B312" s="64" t="s">
        <v>588</v>
      </c>
      <c r="C312" s="33"/>
      <c r="D312" s="33"/>
      <c r="H312" s="39"/>
    </row>
    <row r="313" spans="1:8" ht="12.75" hidden="1">
      <c r="A313" s="32" t="s">
        <v>93</v>
      </c>
      <c r="B313" s="64" t="s">
        <v>561</v>
      </c>
      <c r="C313" s="33"/>
      <c r="D313" s="33"/>
      <c r="H313" s="39"/>
    </row>
    <row r="314" spans="1:8" ht="12.75" hidden="1">
      <c r="A314" s="32" t="s">
        <v>77</v>
      </c>
      <c r="B314" s="64" t="s">
        <v>78</v>
      </c>
      <c r="C314" s="33"/>
      <c r="D314" s="33"/>
      <c r="H314" s="39"/>
    </row>
    <row r="315" spans="1:8" ht="12.75" hidden="1">
      <c r="A315" s="32" t="s">
        <v>83</v>
      </c>
      <c r="B315" s="64" t="s">
        <v>84</v>
      </c>
      <c r="C315" s="33"/>
      <c r="D315" s="33"/>
      <c r="H315" s="39"/>
    </row>
    <row r="316" spans="1:8" ht="12.75" hidden="1">
      <c r="A316" s="32" t="s">
        <v>85</v>
      </c>
      <c r="B316" s="64" t="s">
        <v>639</v>
      </c>
      <c r="C316" s="33"/>
      <c r="D316" s="33"/>
      <c r="H316" s="39"/>
    </row>
    <row r="317" spans="1:8" ht="12.75" hidden="1">
      <c r="A317" s="32" t="s">
        <v>86</v>
      </c>
      <c r="B317" s="64" t="s">
        <v>87</v>
      </c>
      <c r="C317" s="33"/>
      <c r="D317" s="33"/>
      <c r="H317" s="39"/>
    </row>
    <row r="318" spans="1:8" ht="12.75" hidden="1">
      <c r="A318" s="32" t="s">
        <v>453</v>
      </c>
      <c r="B318" s="64" t="s">
        <v>454</v>
      </c>
      <c r="C318" s="33"/>
      <c r="D318" s="33"/>
      <c r="H318" s="39"/>
    </row>
    <row r="319" spans="1:8" ht="12.75" hidden="1">
      <c r="A319" s="32" t="s">
        <v>94</v>
      </c>
      <c r="B319" s="64" t="s">
        <v>690</v>
      </c>
      <c r="C319" s="33"/>
      <c r="D319" s="33"/>
      <c r="H319" s="39"/>
    </row>
    <row r="320" spans="1:8" ht="12.75" hidden="1">
      <c r="A320" s="32" t="s">
        <v>71</v>
      </c>
      <c r="B320" s="64" t="s">
        <v>72</v>
      </c>
      <c r="C320" s="33"/>
      <c r="D320" s="33"/>
      <c r="H320" s="39"/>
    </row>
    <row r="321" spans="1:8" ht="12.75" hidden="1">
      <c r="A321" s="32" t="s">
        <v>99</v>
      </c>
      <c r="B321" s="64" t="s">
        <v>100</v>
      </c>
      <c r="C321" s="33"/>
      <c r="D321" s="33"/>
      <c r="H321" s="39"/>
    </row>
    <row r="322" spans="1:8" ht="12.75" hidden="1">
      <c r="A322" s="32" t="s">
        <v>95</v>
      </c>
      <c r="B322" s="64" t="s">
        <v>96</v>
      </c>
      <c r="C322" s="33"/>
      <c r="D322" s="33"/>
      <c r="H322" s="39"/>
    </row>
    <row r="323" spans="1:8" ht="12.75" hidden="1">
      <c r="A323" s="32" t="s">
        <v>97</v>
      </c>
      <c r="B323" s="64" t="s">
        <v>98</v>
      </c>
      <c r="C323" s="33"/>
      <c r="D323" s="33"/>
      <c r="H323" s="39"/>
    </row>
    <row r="324" spans="1:8" ht="12.75" hidden="1">
      <c r="A324" s="32" t="s">
        <v>579</v>
      </c>
      <c r="B324" s="64" t="s">
        <v>580</v>
      </c>
      <c r="C324" s="33"/>
      <c r="D324" s="33"/>
      <c r="H324" s="39"/>
    </row>
    <row r="325" spans="1:8" ht="12.75" hidden="1">
      <c r="A325" s="32" t="s">
        <v>91</v>
      </c>
      <c r="B325" s="64" t="s">
        <v>92</v>
      </c>
      <c r="C325" s="33"/>
      <c r="D325" s="33"/>
      <c r="H325" s="39"/>
    </row>
    <row r="326" spans="1:8" ht="12.75" hidden="1">
      <c r="A326" s="32" t="s">
        <v>104</v>
      </c>
      <c r="B326" s="64" t="s">
        <v>105</v>
      </c>
      <c r="C326" s="33"/>
      <c r="D326" s="33"/>
      <c r="H326" s="39"/>
    </row>
    <row r="327" spans="1:8" ht="12.75" hidden="1">
      <c r="A327" s="32" t="s">
        <v>109</v>
      </c>
      <c r="B327" s="64" t="s">
        <v>110</v>
      </c>
      <c r="C327" s="33"/>
      <c r="D327" s="33"/>
      <c r="H327" s="39"/>
    </row>
    <row r="328" spans="1:8" ht="12.75" hidden="1">
      <c r="A328" s="32" t="s">
        <v>111</v>
      </c>
      <c r="B328" s="64" t="s">
        <v>112</v>
      </c>
      <c r="C328" s="33"/>
      <c r="D328" s="33"/>
      <c r="H328" s="39"/>
    </row>
    <row r="329" spans="1:8" ht="12.75" hidden="1">
      <c r="A329" s="32" t="s">
        <v>101</v>
      </c>
      <c r="B329" s="64" t="s">
        <v>102</v>
      </c>
      <c r="C329" s="33"/>
      <c r="D329" s="33"/>
      <c r="H329" s="39"/>
    </row>
    <row r="330" spans="1:8" ht="12.75" hidden="1">
      <c r="A330" s="32" t="s">
        <v>116</v>
      </c>
      <c r="B330" s="64" t="s">
        <v>117</v>
      </c>
      <c r="C330" s="33"/>
      <c r="D330" s="33"/>
      <c r="H330" s="39"/>
    </row>
    <row r="331" spans="1:8" ht="12.75" hidden="1">
      <c r="A331" s="32" t="s">
        <v>107</v>
      </c>
      <c r="B331" s="64" t="s">
        <v>108</v>
      </c>
      <c r="C331" s="33"/>
      <c r="D331" s="33"/>
      <c r="H331" s="39"/>
    </row>
    <row r="332" spans="1:8" ht="12.75" hidden="1">
      <c r="A332" s="32" t="s">
        <v>113</v>
      </c>
      <c r="B332" s="64" t="s">
        <v>568</v>
      </c>
      <c r="C332" s="33"/>
      <c r="D332" s="33"/>
      <c r="H332" s="39"/>
    </row>
    <row r="333" spans="1:8" ht="12.75" hidden="1">
      <c r="A333" s="32" t="s">
        <v>114</v>
      </c>
      <c r="B333" s="64" t="s">
        <v>115</v>
      </c>
      <c r="C333" s="33"/>
      <c r="D333" s="33"/>
      <c r="H333" s="39"/>
    </row>
    <row r="334" spans="1:8" ht="12.75" hidden="1">
      <c r="A334" s="32" t="s">
        <v>503</v>
      </c>
      <c r="B334" s="64" t="s">
        <v>492</v>
      </c>
      <c r="C334" s="33"/>
      <c r="D334" s="33"/>
      <c r="H334" s="39"/>
    </row>
    <row r="335" spans="1:8" ht="12.75" hidden="1">
      <c r="A335" s="32" t="s">
        <v>103</v>
      </c>
      <c r="B335" s="64" t="s">
        <v>681</v>
      </c>
      <c r="C335" s="33"/>
      <c r="D335" s="33"/>
      <c r="H335" s="39"/>
    </row>
    <row r="336" spans="1:8" ht="12.75" hidden="1">
      <c r="A336" s="32" t="s">
        <v>118</v>
      </c>
      <c r="B336" s="64" t="s">
        <v>119</v>
      </c>
      <c r="C336" s="33"/>
      <c r="D336" s="33"/>
      <c r="H336" s="39"/>
    </row>
    <row r="337" spans="1:8" ht="12.75" hidden="1">
      <c r="A337" s="32" t="s">
        <v>122</v>
      </c>
      <c r="B337" s="65" t="s">
        <v>123</v>
      </c>
      <c r="C337" s="48"/>
      <c r="D337" s="48"/>
      <c r="H337" s="39"/>
    </row>
    <row r="338" spans="1:8" ht="12.75" hidden="1">
      <c r="A338" s="32" t="s">
        <v>589</v>
      </c>
      <c r="B338" s="64" t="s">
        <v>590</v>
      </c>
      <c r="C338" s="33"/>
      <c r="D338" s="33"/>
      <c r="H338" s="39"/>
    </row>
    <row r="339" spans="1:8" ht="12.75" hidden="1">
      <c r="A339" s="32" t="s">
        <v>455</v>
      </c>
      <c r="B339" s="64" t="s">
        <v>456</v>
      </c>
      <c r="C339" s="33"/>
      <c r="D339" s="33"/>
      <c r="H339" s="39"/>
    </row>
    <row r="340" spans="1:8" ht="12.75" hidden="1">
      <c r="A340" s="32" t="s">
        <v>124</v>
      </c>
      <c r="B340" s="64" t="s">
        <v>640</v>
      </c>
      <c r="C340" s="33"/>
      <c r="D340" s="33"/>
      <c r="H340" s="39"/>
    </row>
    <row r="341" spans="1:8" ht="12.75" hidden="1">
      <c r="A341" s="32" t="s">
        <v>569</v>
      </c>
      <c r="B341" s="64" t="s">
        <v>570</v>
      </c>
      <c r="C341" s="33"/>
      <c r="D341" s="33"/>
      <c r="H341" s="39"/>
    </row>
    <row r="342" spans="1:8" ht="12.75" hidden="1">
      <c r="A342" s="32" t="s">
        <v>125</v>
      </c>
      <c r="B342" s="64" t="s">
        <v>126</v>
      </c>
      <c r="C342" s="33"/>
      <c r="D342" s="33"/>
      <c r="H342" s="39"/>
    </row>
    <row r="343" spans="1:8" ht="12.75" hidden="1">
      <c r="A343" s="32" t="s">
        <v>641</v>
      </c>
      <c r="B343" s="64" t="s">
        <v>555</v>
      </c>
      <c r="C343" s="33"/>
      <c r="D343" s="33"/>
      <c r="H343" s="39"/>
    </row>
    <row r="344" spans="1:8" ht="12.75" hidden="1">
      <c r="A344" s="32" t="s">
        <v>366</v>
      </c>
      <c r="B344" s="64" t="s">
        <v>517</v>
      </c>
      <c r="C344" s="33"/>
      <c r="D344" s="33"/>
      <c r="H344" s="39"/>
    </row>
    <row r="345" spans="1:8" ht="12.75" hidden="1">
      <c r="A345" s="32" t="s">
        <v>127</v>
      </c>
      <c r="B345" s="64" t="s">
        <v>128</v>
      </c>
      <c r="C345" s="33"/>
      <c r="D345" s="33"/>
      <c r="H345" s="39"/>
    </row>
    <row r="346" spans="1:8" ht="12.75" hidden="1">
      <c r="A346" s="32" t="s">
        <v>682</v>
      </c>
      <c r="B346" s="64" t="s">
        <v>683</v>
      </c>
      <c r="C346" s="33"/>
      <c r="D346" s="33"/>
      <c r="H346" s="39"/>
    </row>
    <row r="347" spans="1:8" ht="12.75" hidden="1">
      <c r="A347" s="32" t="s">
        <v>120</v>
      </c>
      <c r="B347" s="64" t="s">
        <v>121</v>
      </c>
      <c r="C347" s="33"/>
      <c r="D347" s="33"/>
      <c r="H347" s="39"/>
    </row>
    <row r="348" spans="1:8" ht="12.75" hidden="1">
      <c r="A348" s="32" t="s">
        <v>518</v>
      </c>
      <c r="B348" s="64" t="s">
        <v>505</v>
      </c>
      <c r="C348" s="33"/>
      <c r="D348" s="33"/>
      <c r="H348" s="39"/>
    </row>
    <row r="349" spans="1:8" ht="12.75" hidden="1">
      <c r="A349" s="32" t="s">
        <v>571</v>
      </c>
      <c r="B349" s="64" t="s">
        <v>572</v>
      </c>
      <c r="C349" s="33"/>
      <c r="D349" s="33"/>
      <c r="H349" s="39"/>
    </row>
    <row r="350" spans="1:8" ht="12.75" hidden="1">
      <c r="A350" s="32" t="s">
        <v>129</v>
      </c>
      <c r="B350" s="64" t="s">
        <v>708</v>
      </c>
      <c r="C350" s="33"/>
      <c r="D350" s="33"/>
      <c r="H350" s="39"/>
    </row>
    <row r="351" spans="1:8" ht="12.75" hidden="1">
      <c r="A351" s="32" t="s">
        <v>134</v>
      </c>
      <c r="B351" s="64" t="s">
        <v>135</v>
      </c>
      <c r="C351" s="33"/>
      <c r="D351" s="33"/>
      <c r="H351" s="39"/>
    </row>
    <row r="352" spans="1:8" ht="12.75" hidden="1">
      <c r="A352" s="32" t="s">
        <v>130</v>
      </c>
      <c r="B352" s="64" t="s">
        <v>131</v>
      </c>
      <c r="C352" s="33"/>
      <c r="D352" s="33"/>
      <c r="H352" s="39"/>
    </row>
    <row r="353" spans="1:8" ht="12.75" hidden="1">
      <c r="A353" s="32" t="s">
        <v>136</v>
      </c>
      <c r="B353" s="64" t="s">
        <v>137</v>
      </c>
      <c r="C353" s="33"/>
      <c r="D353" s="33"/>
      <c r="H353" s="39"/>
    </row>
    <row r="354" spans="1:8" ht="12.75" hidden="1">
      <c r="A354" s="32" t="s">
        <v>138</v>
      </c>
      <c r="B354" s="64" t="s">
        <v>691</v>
      </c>
      <c r="C354" s="33"/>
      <c r="D354" s="33"/>
      <c r="H354" s="39"/>
    </row>
    <row r="355" spans="1:8" ht="12.75" hidden="1">
      <c r="A355" s="32" t="s">
        <v>132</v>
      </c>
      <c r="B355" s="64" t="s">
        <v>133</v>
      </c>
      <c r="C355" s="33"/>
      <c r="D355" s="33"/>
      <c r="H355" s="39"/>
    </row>
    <row r="356" spans="1:8" ht="12.75" hidden="1">
      <c r="A356" s="32" t="s">
        <v>519</v>
      </c>
      <c r="B356" s="64" t="s">
        <v>506</v>
      </c>
      <c r="C356" s="33"/>
      <c r="D356" s="33"/>
      <c r="H356" s="39"/>
    </row>
    <row r="357" spans="1:8" ht="12.75" hidden="1">
      <c r="A357" s="32" t="s">
        <v>144</v>
      </c>
      <c r="B357" s="64" t="s">
        <v>145</v>
      </c>
      <c r="C357" s="33"/>
      <c r="D357" s="33"/>
      <c r="H357" s="39"/>
    </row>
    <row r="358" spans="1:8" ht="12.75" hidden="1">
      <c r="A358" s="32" t="s">
        <v>139</v>
      </c>
      <c r="B358" s="64" t="s">
        <v>520</v>
      </c>
      <c r="C358" s="33"/>
      <c r="D358" s="33"/>
      <c r="H358" s="39"/>
    </row>
    <row r="359" spans="1:8" ht="12.75" hidden="1">
      <c r="A359" s="32" t="s">
        <v>140</v>
      </c>
      <c r="B359" s="64" t="s">
        <v>141</v>
      </c>
      <c r="C359" s="33"/>
      <c r="D359" s="33"/>
      <c r="H359" s="39"/>
    </row>
    <row r="360" spans="1:8" ht="12.75" hidden="1">
      <c r="A360" s="32" t="s">
        <v>142</v>
      </c>
      <c r="B360" s="64" t="s">
        <v>143</v>
      </c>
      <c r="C360" s="33"/>
      <c r="D360" s="33"/>
      <c r="H360" s="39"/>
    </row>
    <row r="361" spans="1:8" ht="12.75" hidden="1">
      <c r="A361" s="32" t="s">
        <v>146</v>
      </c>
      <c r="B361" s="64" t="s">
        <v>539</v>
      </c>
      <c r="C361" s="33"/>
      <c r="D361" s="33"/>
      <c r="H361" s="39"/>
    </row>
    <row r="362" spans="1:8" ht="12.75" hidden="1">
      <c r="A362" s="32" t="s">
        <v>147</v>
      </c>
      <c r="B362" s="64" t="s">
        <v>148</v>
      </c>
      <c r="C362" s="33"/>
      <c r="D362" s="33"/>
      <c r="H362" s="39"/>
    </row>
    <row r="363" spans="1:8" ht="12.75" hidden="1">
      <c r="A363" s="32" t="s">
        <v>149</v>
      </c>
      <c r="B363" s="64" t="s">
        <v>150</v>
      </c>
      <c r="C363" s="33"/>
      <c r="D363" s="33"/>
      <c r="H363" s="39"/>
    </row>
    <row r="364" spans="1:8" ht="12.75" hidden="1">
      <c r="A364" s="32" t="s">
        <v>483</v>
      </c>
      <c r="B364" s="64" t="s">
        <v>484</v>
      </c>
      <c r="C364" s="33"/>
      <c r="D364" s="33"/>
      <c r="H364" s="39"/>
    </row>
    <row r="365" spans="1:8" ht="12.75" hidden="1">
      <c r="A365" s="32" t="s">
        <v>151</v>
      </c>
      <c r="B365" s="64" t="s">
        <v>152</v>
      </c>
      <c r="C365" s="33"/>
      <c r="D365" s="33"/>
      <c r="H365" s="39"/>
    </row>
    <row r="366" spans="1:8" ht="12.75" hidden="1">
      <c r="A366" s="32" t="s">
        <v>162</v>
      </c>
      <c r="B366" s="64" t="s">
        <v>163</v>
      </c>
      <c r="C366" s="33"/>
      <c r="D366" s="33"/>
      <c r="H366" s="39"/>
    </row>
    <row r="367" spans="1:8" ht="12.75" hidden="1">
      <c r="A367" s="32" t="s">
        <v>159</v>
      </c>
      <c r="B367" s="64" t="s">
        <v>457</v>
      </c>
      <c r="C367" s="33"/>
      <c r="D367" s="33"/>
      <c r="H367" s="39"/>
    </row>
    <row r="368" spans="1:8" ht="12.75" hidden="1">
      <c r="A368" s="32" t="s">
        <v>153</v>
      </c>
      <c r="B368" s="64" t="s">
        <v>154</v>
      </c>
      <c r="C368" s="33"/>
      <c r="D368" s="33"/>
      <c r="H368" s="39"/>
    </row>
    <row r="369" spans="1:8" ht="12.75" hidden="1">
      <c r="A369" s="32" t="s">
        <v>155</v>
      </c>
      <c r="B369" s="64" t="s">
        <v>156</v>
      </c>
      <c r="C369" s="33"/>
      <c r="D369" s="33"/>
      <c r="H369" s="39"/>
    </row>
    <row r="370" spans="1:8" ht="12.75" hidden="1">
      <c r="A370" s="32" t="s">
        <v>160</v>
      </c>
      <c r="B370" s="64" t="s">
        <v>161</v>
      </c>
      <c r="C370" s="33"/>
      <c r="D370" s="33"/>
      <c r="H370" s="39"/>
    </row>
    <row r="371" spans="1:8" ht="12.75" hidden="1">
      <c r="A371" s="32" t="s">
        <v>164</v>
      </c>
      <c r="B371" s="64" t="s">
        <v>515</v>
      </c>
      <c r="C371" s="33"/>
      <c r="D371" s="33"/>
      <c r="H371" s="39"/>
    </row>
    <row r="372" spans="1:8" ht="12.75" hidden="1">
      <c r="A372" s="32" t="s">
        <v>165</v>
      </c>
      <c r="B372" s="64" t="s">
        <v>166</v>
      </c>
      <c r="C372" s="33"/>
      <c r="D372" s="33"/>
      <c r="H372" s="39"/>
    </row>
    <row r="373" spans="1:8" ht="12.75" hidden="1">
      <c r="A373" s="32" t="s">
        <v>510</v>
      </c>
      <c r="B373" s="64" t="s">
        <v>511</v>
      </c>
      <c r="C373" s="33"/>
      <c r="D373" s="33"/>
      <c r="H373" s="39"/>
    </row>
    <row r="374" spans="1:8" ht="12.75" hidden="1">
      <c r="A374" s="32" t="s">
        <v>157</v>
      </c>
      <c r="B374" s="64" t="s">
        <v>158</v>
      </c>
      <c r="C374" s="33"/>
      <c r="D374" s="33"/>
      <c r="H374" s="39"/>
    </row>
    <row r="375" spans="1:8" ht="12.75" hidden="1">
      <c r="A375" s="32" t="s">
        <v>167</v>
      </c>
      <c r="B375" s="64" t="s">
        <v>168</v>
      </c>
      <c r="C375" s="33"/>
      <c r="D375" s="33"/>
      <c r="H375" s="39"/>
    </row>
    <row r="376" spans="1:8" ht="12.75" hidden="1">
      <c r="A376" s="32" t="s">
        <v>169</v>
      </c>
      <c r="B376" s="64" t="s">
        <v>170</v>
      </c>
      <c r="C376" s="33"/>
      <c r="D376" s="33"/>
      <c r="H376" s="39"/>
    </row>
    <row r="377" spans="1:8" ht="12.75" hidden="1">
      <c r="A377" s="32" t="s">
        <v>171</v>
      </c>
      <c r="B377" s="64" t="s">
        <v>172</v>
      </c>
      <c r="C377" s="33"/>
      <c r="D377" s="33"/>
      <c r="H377" s="39"/>
    </row>
    <row r="378" spans="1:8" ht="12.75" hidden="1">
      <c r="A378" s="32" t="s">
        <v>458</v>
      </c>
      <c r="B378" s="64" t="s">
        <v>459</v>
      </c>
      <c r="C378" s="33"/>
      <c r="D378" s="33"/>
      <c r="H378" s="39"/>
    </row>
    <row r="379" spans="1:8" ht="12.75" hidden="1">
      <c r="A379" s="32" t="s">
        <v>173</v>
      </c>
      <c r="B379" s="64" t="s">
        <v>174</v>
      </c>
      <c r="C379" s="33"/>
      <c r="D379" s="33"/>
      <c r="H379" s="39"/>
    </row>
    <row r="380" spans="1:8" ht="12.75" hidden="1">
      <c r="A380" s="32" t="s">
        <v>699</v>
      </c>
      <c r="B380" s="64" t="s">
        <v>700</v>
      </c>
      <c r="C380" s="33"/>
      <c r="D380" s="33"/>
      <c r="H380" s="39"/>
    </row>
    <row r="381" spans="1:8" ht="12.75" hidden="1">
      <c r="A381" s="32" t="s">
        <v>175</v>
      </c>
      <c r="B381" s="64" t="s">
        <v>709</v>
      </c>
      <c r="C381" s="33"/>
      <c r="D381" s="33"/>
      <c r="H381" s="39"/>
    </row>
    <row r="382" spans="1:8" ht="12.75" hidden="1">
      <c r="A382" s="32" t="s">
        <v>642</v>
      </c>
      <c r="B382" s="64" t="s">
        <v>573</v>
      </c>
      <c r="C382" s="33"/>
      <c r="D382" s="33"/>
      <c r="H382" s="39"/>
    </row>
    <row r="383" spans="1:8" ht="12.75" hidden="1">
      <c r="A383" s="32" t="s">
        <v>562</v>
      </c>
      <c r="B383" s="64" t="s">
        <v>563</v>
      </c>
      <c r="C383" s="33"/>
      <c r="D383" s="33"/>
      <c r="H383" s="39"/>
    </row>
    <row r="384" spans="1:8" ht="12.75" hidden="1">
      <c r="A384" s="32" t="s">
        <v>178</v>
      </c>
      <c r="B384" s="64" t="s">
        <v>179</v>
      </c>
      <c r="C384" s="33"/>
      <c r="D384" s="33"/>
      <c r="H384" s="39"/>
    </row>
    <row r="385" spans="1:8" ht="12.75" hidden="1">
      <c r="A385" s="49" t="s">
        <v>180</v>
      </c>
      <c r="B385" s="65" t="s">
        <v>181</v>
      </c>
      <c r="C385" s="48"/>
      <c r="D385" s="48"/>
      <c r="H385" s="39"/>
    </row>
    <row r="386" spans="1:8" ht="12.75" hidden="1">
      <c r="A386" s="32" t="s">
        <v>183</v>
      </c>
      <c r="B386" s="64" t="s">
        <v>184</v>
      </c>
      <c r="C386" s="33"/>
      <c r="D386" s="33"/>
      <c r="H386" s="39"/>
    </row>
    <row r="387" spans="1:8" ht="12.75" hidden="1">
      <c r="A387" s="32" t="s">
        <v>176</v>
      </c>
      <c r="B387" s="64" t="s">
        <v>177</v>
      </c>
      <c r="C387" s="33"/>
      <c r="D387" s="33"/>
      <c r="H387" s="39"/>
    </row>
    <row r="388" spans="1:8" ht="12.75" hidden="1">
      <c r="A388" s="32" t="s">
        <v>182</v>
      </c>
      <c r="B388" s="64" t="s">
        <v>540</v>
      </c>
      <c r="C388" s="33"/>
      <c r="D388" s="33"/>
      <c r="H388" s="39"/>
    </row>
    <row r="389" spans="1:8" ht="12.75" hidden="1">
      <c r="A389" s="32" t="s">
        <v>187</v>
      </c>
      <c r="B389" s="64" t="s">
        <v>521</v>
      </c>
      <c r="C389" s="33"/>
      <c r="D389" s="33"/>
      <c r="H389" s="39"/>
    </row>
    <row r="390" spans="1:8" ht="12.75" hidden="1">
      <c r="A390" s="32" t="s">
        <v>185</v>
      </c>
      <c r="B390" s="64" t="s">
        <v>186</v>
      </c>
      <c r="C390" s="33"/>
      <c r="D390" s="33"/>
      <c r="H390" s="39"/>
    </row>
    <row r="391" spans="1:8" ht="12.75" hidden="1">
      <c r="A391" s="32" t="s">
        <v>460</v>
      </c>
      <c r="B391" s="64" t="s">
        <v>461</v>
      </c>
      <c r="C391" s="33"/>
      <c r="D391" s="33"/>
      <c r="H391" s="39"/>
    </row>
    <row r="392" spans="1:8" ht="12.75" hidden="1">
      <c r="A392" s="32" t="s">
        <v>367</v>
      </c>
      <c r="B392" s="65" t="s">
        <v>522</v>
      </c>
      <c r="C392" s="48"/>
      <c r="D392" s="48"/>
      <c r="H392" s="39"/>
    </row>
    <row r="393" spans="1:8" ht="12.75" hidden="1">
      <c r="A393" s="32" t="s">
        <v>523</v>
      </c>
      <c r="B393" s="64" t="s">
        <v>509</v>
      </c>
      <c r="C393" s="33"/>
      <c r="D393" s="33"/>
      <c r="H393" s="39"/>
    </row>
    <row r="394" spans="1:8" ht="12.75" hidden="1">
      <c r="A394" s="32" t="s">
        <v>190</v>
      </c>
      <c r="B394" s="64" t="s">
        <v>191</v>
      </c>
      <c r="C394" s="33"/>
      <c r="D394" s="33"/>
      <c r="H394" s="39"/>
    </row>
    <row r="395" spans="1:8" ht="12.75" hidden="1">
      <c r="A395" s="32" t="s">
        <v>196</v>
      </c>
      <c r="B395" s="64" t="s">
        <v>197</v>
      </c>
      <c r="C395" s="33"/>
      <c r="D395" s="33"/>
      <c r="H395" s="39"/>
    </row>
    <row r="396" spans="1:8" ht="12.75" hidden="1">
      <c r="A396" s="32" t="s">
        <v>192</v>
      </c>
      <c r="B396" s="64" t="s">
        <v>193</v>
      </c>
      <c r="C396" s="33"/>
      <c r="D396" s="33"/>
      <c r="H396" s="39"/>
    </row>
    <row r="397" spans="1:8" ht="12.75" hidden="1">
      <c r="A397" s="32" t="s">
        <v>541</v>
      </c>
      <c r="B397" s="64" t="s">
        <v>542</v>
      </c>
      <c r="C397" s="33"/>
      <c r="D397" s="33"/>
      <c r="H397" s="39"/>
    </row>
    <row r="398" spans="1:8" ht="12.75" hidden="1">
      <c r="A398" s="32" t="s">
        <v>194</v>
      </c>
      <c r="B398" s="64" t="s">
        <v>195</v>
      </c>
      <c r="C398" s="33"/>
      <c r="D398" s="33"/>
      <c r="H398" s="39"/>
    </row>
    <row r="399" spans="1:8" ht="12.75" hidden="1">
      <c r="A399" s="32" t="s">
        <v>643</v>
      </c>
      <c r="B399" s="64" t="s">
        <v>591</v>
      </c>
      <c r="C399" s="33"/>
      <c r="D399" s="33"/>
      <c r="H399" s="39"/>
    </row>
    <row r="400" spans="1:8" ht="12.75" hidden="1">
      <c r="A400" s="32" t="s">
        <v>198</v>
      </c>
      <c r="B400" s="64" t="s">
        <v>199</v>
      </c>
      <c r="C400" s="33"/>
      <c r="D400" s="33"/>
      <c r="H400" s="39"/>
    </row>
    <row r="401" spans="1:8" ht="12.75" hidden="1">
      <c r="A401" s="32" t="s">
        <v>202</v>
      </c>
      <c r="B401" s="64" t="s">
        <v>543</v>
      </c>
      <c r="C401" s="33"/>
      <c r="D401" s="33"/>
      <c r="H401" s="39"/>
    </row>
    <row r="402" spans="1:8" ht="12.75" hidden="1">
      <c r="A402" s="32" t="s">
        <v>200</v>
      </c>
      <c r="B402" s="64" t="s">
        <v>201</v>
      </c>
      <c r="C402" s="33"/>
      <c r="D402" s="33"/>
      <c r="H402" s="39"/>
    </row>
    <row r="403" spans="1:8" ht="12.75" hidden="1">
      <c r="A403" s="32" t="s">
        <v>504</v>
      </c>
      <c r="B403" s="64" t="s">
        <v>502</v>
      </c>
      <c r="C403" s="33"/>
      <c r="D403" s="33"/>
      <c r="H403" s="39"/>
    </row>
    <row r="404" spans="1:8" ht="12.75" hidden="1">
      <c r="A404" s="32" t="s">
        <v>188</v>
      </c>
      <c r="B404" s="64" t="s">
        <v>189</v>
      </c>
      <c r="C404" s="33"/>
      <c r="D404" s="33"/>
      <c r="H404" s="39"/>
    </row>
    <row r="405" spans="1:8" ht="12.75" hidden="1">
      <c r="A405" s="32" t="s">
        <v>203</v>
      </c>
      <c r="B405" s="64" t="s">
        <v>204</v>
      </c>
      <c r="C405" s="33"/>
      <c r="D405" s="33"/>
      <c r="H405" s="39"/>
    </row>
    <row r="406" spans="1:8" ht="12.75" hidden="1">
      <c r="A406" s="32" t="s">
        <v>501</v>
      </c>
      <c r="B406" s="64" t="s">
        <v>512</v>
      </c>
      <c r="C406" s="33"/>
      <c r="D406" s="33"/>
      <c r="H406" s="39"/>
    </row>
    <row r="407" spans="1:8" ht="12.75" hidden="1">
      <c r="A407" s="32" t="s">
        <v>205</v>
      </c>
      <c r="B407" s="64" t="s">
        <v>206</v>
      </c>
      <c r="C407" s="33"/>
      <c r="D407" s="33"/>
      <c r="H407" s="39"/>
    </row>
    <row r="408" spans="1:8" ht="12.75" hidden="1">
      <c r="A408" s="32" t="s">
        <v>207</v>
      </c>
      <c r="B408" s="64" t="s">
        <v>208</v>
      </c>
      <c r="C408" s="33"/>
      <c r="D408" s="33"/>
      <c r="H408" s="39"/>
    </row>
    <row r="409" spans="1:8" ht="12.75" hidden="1">
      <c r="A409" s="32" t="s">
        <v>714</v>
      </c>
      <c r="B409" s="64" t="s">
        <v>715</v>
      </c>
      <c r="C409" s="33"/>
      <c r="D409" s="33"/>
      <c r="H409" s="39"/>
    </row>
    <row r="410" spans="1:8" ht="12.75" hidden="1">
      <c r="A410" s="32" t="s">
        <v>212</v>
      </c>
      <c r="B410" s="64" t="s">
        <v>213</v>
      </c>
      <c r="C410" s="33"/>
      <c r="D410" s="33"/>
      <c r="H410" s="39"/>
    </row>
    <row r="411" spans="1:8" ht="12.75" hidden="1">
      <c r="A411" s="32" t="s">
        <v>214</v>
      </c>
      <c r="B411" s="64" t="s">
        <v>215</v>
      </c>
      <c r="C411" s="33"/>
      <c r="D411" s="33"/>
      <c r="H411" s="39"/>
    </row>
    <row r="412" spans="1:8" ht="12.75" hidden="1">
      <c r="A412" s="32" t="s">
        <v>211</v>
      </c>
      <c r="B412" s="64" t="s">
        <v>487</v>
      </c>
      <c r="C412" s="33"/>
      <c r="D412" s="33"/>
      <c r="H412" s="39"/>
    </row>
    <row r="413" spans="1:8" ht="12.75" hidden="1">
      <c r="A413" s="32" t="s">
        <v>692</v>
      </c>
      <c r="B413" s="64" t="s">
        <v>693</v>
      </c>
      <c r="C413" s="33"/>
      <c r="D413" s="33"/>
      <c r="H413" s="39"/>
    </row>
    <row r="414" spans="1:8" ht="12.75" hidden="1">
      <c r="A414" s="32" t="s">
        <v>216</v>
      </c>
      <c r="B414" s="64" t="s">
        <v>217</v>
      </c>
      <c r="C414" s="33"/>
      <c r="D414" s="33"/>
      <c r="H414" s="39"/>
    </row>
    <row r="415" spans="1:8" ht="12.75" hidden="1">
      <c r="A415" s="32" t="s">
        <v>218</v>
      </c>
      <c r="B415" s="64" t="s">
        <v>219</v>
      </c>
      <c r="C415" s="33"/>
      <c r="D415" s="33"/>
      <c r="H415" s="39"/>
    </row>
    <row r="416" spans="1:8" ht="12.75" hidden="1">
      <c r="A416" s="32" t="s">
        <v>220</v>
      </c>
      <c r="B416" s="64" t="s">
        <v>462</v>
      </c>
      <c r="C416" s="33"/>
      <c r="D416" s="33"/>
      <c r="H416" s="39"/>
    </row>
    <row r="417" spans="1:8" ht="12.75" hidden="1">
      <c r="A417" s="32" t="s">
        <v>221</v>
      </c>
      <c r="B417" s="64" t="s">
        <v>222</v>
      </c>
      <c r="C417" s="33"/>
      <c r="D417" s="33"/>
      <c r="H417" s="39"/>
    </row>
    <row r="418" spans="1:8" ht="12.75" hidden="1">
      <c r="A418" s="32" t="s">
        <v>577</v>
      </c>
      <c r="B418" s="64" t="s">
        <v>578</v>
      </c>
      <c r="C418" s="33"/>
      <c r="D418" s="33"/>
      <c r="H418" s="39"/>
    </row>
    <row r="419" spans="1:8" ht="12.75" hidden="1">
      <c r="A419" s="32" t="s">
        <v>564</v>
      </c>
      <c r="B419" s="64" t="s">
        <v>565</v>
      </c>
      <c r="C419" s="33"/>
      <c r="D419" s="33"/>
      <c r="H419" s="39"/>
    </row>
    <row r="420" spans="1:8" ht="12.75" hidden="1">
      <c r="A420" s="32" t="s">
        <v>223</v>
      </c>
      <c r="B420" s="64" t="s">
        <v>544</v>
      </c>
      <c r="C420" s="33"/>
      <c r="D420" s="33"/>
      <c r="H420" s="39"/>
    </row>
    <row r="421" spans="1:8" ht="12.75" hidden="1">
      <c r="A421" s="32" t="s">
        <v>463</v>
      </c>
      <c r="B421" s="64" t="s">
        <v>464</v>
      </c>
      <c r="C421" s="33"/>
      <c r="D421" s="33"/>
      <c r="H421" s="39"/>
    </row>
    <row r="422" spans="1:8" ht="12.75" hidden="1">
      <c r="A422" s="32" t="s">
        <v>228</v>
      </c>
      <c r="B422" s="64" t="s">
        <v>491</v>
      </c>
      <c r="C422" s="33"/>
      <c r="D422" s="33"/>
      <c r="H422" s="39"/>
    </row>
    <row r="423" spans="1:8" ht="12.75" hidden="1">
      <c r="A423" s="32" t="s">
        <v>368</v>
      </c>
      <c r="B423" s="64" t="s">
        <v>524</v>
      </c>
      <c r="C423" s="33"/>
      <c r="D423" s="33"/>
      <c r="H423" s="39"/>
    </row>
    <row r="424" spans="1:8" ht="12.75" hidden="1">
      <c r="A424" s="32" t="s">
        <v>554</v>
      </c>
      <c r="B424" s="64" t="s">
        <v>545</v>
      </c>
      <c r="C424" s="33"/>
      <c r="D424" s="33"/>
      <c r="H424" s="39"/>
    </row>
    <row r="425" spans="1:8" ht="12.75" hidden="1">
      <c r="A425" s="32" t="s">
        <v>644</v>
      </c>
      <c r="B425" s="64" t="s">
        <v>694</v>
      </c>
      <c r="C425" s="33"/>
      <c r="D425" s="33"/>
      <c r="H425" s="39"/>
    </row>
    <row r="426" spans="1:8" ht="12.75" hidden="1">
      <c r="A426" s="32" t="s">
        <v>224</v>
      </c>
      <c r="B426" s="64" t="s">
        <v>225</v>
      </c>
      <c r="C426" s="33"/>
      <c r="D426" s="33"/>
      <c r="H426" s="39"/>
    </row>
    <row r="427" spans="1:8" ht="12.75" hidden="1">
      <c r="A427" s="32" t="s">
        <v>226</v>
      </c>
      <c r="B427" s="64" t="s">
        <v>227</v>
      </c>
      <c r="C427" s="33"/>
      <c r="D427" s="33"/>
      <c r="H427" s="39"/>
    </row>
    <row r="428" spans="1:8" ht="12.75" hidden="1">
      <c r="A428" s="32" t="s">
        <v>229</v>
      </c>
      <c r="B428" s="64" t="s">
        <v>230</v>
      </c>
      <c r="C428" s="33"/>
      <c r="D428" s="33"/>
      <c r="H428" s="39"/>
    </row>
    <row r="429" spans="1:8" ht="12.75" hidden="1">
      <c r="A429" s="32" t="s">
        <v>231</v>
      </c>
      <c r="B429" s="64" t="s">
        <v>232</v>
      </c>
      <c r="C429" s="33"/>
      <c r="D429" s="33"/>
      <c r="H429" s="39"/>
    </row>
    <row r="430" spans="1:8" ht="12.75" hidden="1">
      <c r="A430" s="32" t="s">
        <v>233</v>
      </c>
      <c r="B430" s="64" t="s">
        <v>234</v>
      </c>
      <c r="C430" s="33"/>
      <c r="D430" s="33"/>
      <c r="H430" s="39"/>
    </row>
    <row r="431" spans="1:8" ht="12.75" hidden="1">
      <c r="A431" s="32" t="s">
        <v>237</v>
      </c>
      <c r="B431" s="64" t="s">
        <v>465</v>
      </c>
      <c r="C431" s="33"/>
      <c r="D431" s="33"/>
      <c r="H431" s="39"/>
    </row>
    <row r="432" spans="1:8" ht="12.75" hidden="1">
      <c r="A432" s="32" t="s">
        <v>240</v>
      </c>
      <c r="B432" s="64" t="s">
        <v>241</v>
      </c>
      <c r="C432" s="33"/>
      <c r="D432" s="33"/>
      <c r="H432" s="39"/>
    </row>
    <row r="433" spans="1:8" ht="12.75" hidden="1">
      <c r="A433" s="32" t="s">
        <v>242</v>
      </c>
      <c r="B433" s="64" t="s">
        <v>243</v>
      </c>
      <c r="C433" s="33"/>
      <c r="D433" s="33"/>
      <c r="H433" s="39"/>
    </row>
    <row r="434" spans="1:8" ht="12.75" hidden="1">
      <c r="A434" s="32" t="s">
        <v>252</v>
      </c>
      <c r="B434" s="64" t="s">
        <v>253</v>
      </c>
      <c r="C434" s="33"/>
      <c r="D434" s="33"/>
      <c r="H434" s="39"/>
    </row>
    <row r="435" spans="1:8" ht="12.75" hidden="1">
      <c r="A435" s="32" t="s">
        <v>245</v>
      </c>
      <c r="B435" s="64" t="s">
        <v>246</v>
      </c>
      <c r="C435" s="33"/>
      <c r="D435" s="33"/>
      <c r="H435" s="39"/>
    </row>
    <row r="436" spans="1:8" ht="12.75" hidden="1">
      <c r="A436" s="32" t="s">
        <v>247</v>
      </c>
      <c r="B436" s="64" t="s">
        <v>248</v>
      </c>
      <c r="C436" s="33"/>
      <c r="D436" s="33"/>
      <c r="H436" s="39"/>
    </row>
    <row r="437" spans="1:8" ht="12.75" hidden="1">
      <c r="A437" s="32" t="s">
        <v>249</v>
      </c>
      <c r="B437" s="64" t="s">
        <v>566</v>
      </c>
      <c r="C437" s="33"/>
      <c r="D437" s="33"/>
      <c r="H437" s="39"/>
    </row>
    <row r="438" spans="1:8" ht="12.75" hidden="1">
      <c r="A438" s="32" t="s">
        <v>244</v>
      </c>
      <c r="B438" s="64" t="s">
        <v>567</v>
      </c>
      <c r="C438" s="33"/>
      <c r="D438" s="33"/>
      <c r="H438" s="39"/>
    </row>
    <row r="439" spans="1:8" ht="12.75" hidden="1">
      <c r="A439" s="32" t="s">
        <v>250</v>
      </c>
      <c r="B439" s="64" t="s">
        <v>251</v>
      </c>
      <c r="C439" s="33"/>
      <c r="D439" s="33"/>
      <c r="H439" s="39"/>
    </row>
    <row r="440" spans="1:8" ht="12.75" hidden="1">
      <c r="A440" s="32" t="s">
        <v>254</v>
      </c>
      <c r="B440" s="64" t="s">
        <v>255</v>
      </c>
      <c r="C440" s="33"/>
      <c r="D440" s="33"/>
      <c r="H440" s="39"/>
    </row>
    <row r="441" spans="1:8" ht="12.75" hidden="1">
      <c r="A441" s="32" t="s">
        <v>258</v>
      </c>
      <c r="B441" s="64" t="s">
        <v>259</v>
      </c>
      <c r="C441" s="33"/>
      <c r="D441" s="33"/>
      <c r="H441" s="39"/>
    </row>
    <row r="442" spans="1:8" ht="12.75" hidden="1">
      <c r="A442" s="32" t="s">
        <v>260</v>
      </c>
      <c r="B442" s="64" t="s">
        <v>645</v>
      </c>
      <c r="C442" s="33"/>
      <c r="D442" s="33"/>
      <c r="H442" s="39"/>
    </row>
    <row r="443" spans="1:8" ht="12.75" hidden="1">
      <c r="A443" s="32" t="s">
        <v>256</v>
      </c>
      <c r="B443" s="64" t="s">
        <v>257</v>
      </c>
      <c r="C443" s="33"/>
      <c r="D443" s="33"/>
      <c r="H443" s="39"/>
    </row>
    <row r="444" spans="1:8" ht="12.75" hidden="1">
      <c r="A444" s="32" t="s">
        <v>525</v>
      </c>
      <c r="B444" s="64" t="s">
        <v>526</v>
      </c>
      <c r="C444" s="33"/>
      <c r="D444" s="33"/>
      <c r="H444" s="39"/>
    </row>
    <row r="445" spans="1:8" ht="12.75" hidden="1">
      <c r="A445" s="32" t="s">
        <v>235</v>
      </c>
      <c r="B445" s="64" t="s">
        <v>236</v>
      </c>
      <c r="C445" s="33"/>
      <c r="D445" s="33"/>
      <c r="H445" s="39"/>
    </row>
    <row r="446" spans="1:8" ht="12.75" hidden="1">
      <c r="A446" s="32" t="s">
        <v>261</v>
      </c>
      <c r="B446" s="64" t="s">
        <v>262</v>
      </c>
      <c r="C446" s="33"/>
      <c r="D446" s="33"/>
      <c r="H446" s="39"/>
    </row>
    <row r="447" spans="1:8" ht="12.75" hidden="1">
      <c r="A447" s="32" t="s">
        <v>238</v>
      </c>
      <c r="B447" s="64" t="s">
        <v>239</v>
      </c>
      <c r="C447" s="33"/>
      <c r="D447" s="33"/>
      <c r="H447" s="39"/>
    </row>
    <row r="448" spans="1:8" ht="12.75" hidden="1">
      <c r="A448" s="32" t="s">
        <v>263</v>
      </c>
      <c r="B448" s="64" t="s">
        <v>264</v>
      </c>
      <c r="C448" s="33"/>
      <c r="D448" s="33"/>
      <c r="H448" s="39"/>
    </row>
    <row r="449" spans="1:8" ht="12.75" hidden="1">
      <c r="A449" s="32" t="s">
        <v>485</v>
      </c>
      <c r="B449" s="64" t="s">
        <v>646</v>
      </c>
      <c r="C449" s="33"/>
      <c r="D449" s="33"/>
      <c r="H449" s="39"/>
    </row>
    <row r="450" spans="1:8" ht="12.75" hidden="1">
      <c r="A450" s="32" t="s">
        <v>267</v>
      </c>
      <c r="B450" s="64" t="s">
        <v>268</v>
      </c>
      <c r="C450" s="33"/>
      <c r="D450" s="33"/>
      <c r="H450" s="39"/>
    </row>
    <row r="451" spans="1:8" ht="12.75" hidden="1">
      <c r="A451" s="32" t="s">
        <v>466</v>
      </c>
      <c r="B451" s="64" t="s">
        <v>467</v>
      </c>
      <c r="C451" s="33"/>
      <c r="D451" s="33"/>
      <c r="H451" s="39"/>
    </row>
    <row r="452" spans="1:8" ht="12.75" hidden="1">
      <c r="A452" s="32" t="s">
        <v>269</v>
      </c>
      <c r="B452" s="64" t="s">
        <v>270</v>
      </c>
      <c r="C452" s="33"/>
      <c r="D452" s="33"/>
      <c r="H452" s="39"/>
    </row>
    <row r="453" spans="1:8" ht="12.75" hidden="1">
      <c r="A453" s="32" t="s">
        <v>275</v>
      </c>
      <c r="B453" s="64" t="s">
        <v>276</v>
      </c>
      <c r="C453" s="33"/>
      <c r="D453" s="33"/>
      <c r="H453" s="39"/>
    </row>
    <row r="454" spans="1:8" ht="12.75" hidden="1">
      <c r="A454" s="32" t="s">
        <v>271</v>
      </c>
      <c r="B454" s="64" t="s">
        <v>272</v>
      </c>
      <c r="C454" s="33"/>
      <c r="D454" s="33"/>
      <c r="H454" s="39"/>
    </row>
    <row r="455" spans="1:8" ht="12.75" hidden="1">
      <c r="A455" s="32" t="s">
        <v>283</v>
      </c>
      <c r="B455" s="64" t="s">
        <v>284</v>
      </c>
      <c r="C455" s="33"/>
      <c r="D455" s="33"/>
      <c r="H455" s="39"/>
    </row>
    <row r="456" spans="1:8" ht="12.75" hidden="1">
      <c r="A456" s="32" t="s">
        <v>285</v>
      </c>
      <c r="B456" s="64" t="s">
        <v>286</v>
      </c>
      <c r="C456" s="33"/>
      <c r="D456" s="33"/>
      <c r="H456" s="39"/>
    </row>
    <row r="457" spans="1:8" ht="12.75" hidden="1">
      <c r="A457" s="32" t="s">
        <v>287</v>
      </c>
      <c r="B457" s="64" t="s">
        <v>288</v>
      </c>
      <c r="C457" s="33"/>
      <c r="D457" s="33"/>
      <c r="H457" s="39"/>
    </row>
    <row r="458" spans="1:8" ht="12.75" hidden="1">
      <c r="A458" s="32" t="s">
        <v>289</v>
      </c>
      <c r="B458" s="64" t="s">
        <v>290</v>
      </c>
      <c r="C458" s="33"/>
      <c r="D458" s="33"/>
      <c r="H458" s="39"/>
    </row>
    <row r="459" spans="1:8" ht="12.75" hidden="1">
      <c r="A459" s="32" t="s">
        <v>513</v>
      </c>
      <c r="B459" s="64" t="s">
        <v>514</v>
      </c>
      <c r="C459" s="33"/>
      <c r="D459" s="33"/>
      <c r="H459" s="39"/>
    </row>
    <row r="460" spans="1:8" ht="12.75" hidden="1">
      <c r="A460" s="32" t="s">
        <v>293</v>
      </c>
      <c r="B460" s="64" t="s">
        <v>294</v>
      </c>
      <c r="C460" s="33"/>
      <c r="D460" s="33"/>
      <c r="H460" s="39"/>
    </row>
    <row r="461" spans="1:8" ht="12.75" hidden="1">
      <c r="A461" s="32" t="s">
        <v>295</v>
      </c>
      <c r="B461" s="64" t="s">
        <v>546</v>
      </c>
      <c r="C461" s="33"/>
      <c r="D461" s="33"/>
      <c r="H461" s="39"/>
    </row>
    <row r="462" spans="1:8" ht="12.75" hidden="1">
      <c r="A462" s="32" t="s">
        <v>277</v>
      </c>
      <c r="B462" s="64" t="s">
        <v>278</v>
      </c>
      <c r="C462" s="33"/>
      <c r="D462" s="33"/>
      <c r="H462" s="39"/>
    </row>
    <row r="463" spans="1:8" ht="12.75" hidden="1">
      <c r="A463" s="32" t="s">
        <v>468</v>
      </c>
      <c r="B463" s="64" t="s">
        <v>469</v>
      </c>
      <c r="C463" s="33"/>
      <c r="D463" s="33"/>
      <c r="H463" s="39"/>
    </row>
    <row r="464" spans="1:8" ht="12.75" hidden="1">
      <c r="A464" s="32" t="s">
        <v>273</v>
      </c>
      <c r="B464" s="64" t="s">
        <v>274</v>
      </c>
      <c r="C464" s="33"/>
      <c r="D464" s="33"/>
      <c r="H464" s="39"/>
    </row>
    <row r="465" spans="1:8" ht="12.75" hidden="1">
      <c r="A465" s="32" t="s">
        <v>279</v>
      </c>
      <c r="B465" s="64" t="s">
        <v>280</v>
      </c>
      <c r="C465" s="33"/>
      <c r="D465" s="33"/>
      <c r="H465" s="39"/>
    </row>
    <row r="466" spans="1:8" ht="12.75" hidden="1">
      <c r="A466" s="32" t="s">
        <v>291</v>
      </c>
      <c r="B466" s="64" t="s">
        <v>292</v>
      </c>
      <c r="C466" s="33"/>
      <c r="D466" s="33"/>
      <c r="H466" s="39"/>
    </row>
    <row r="467" spans="1:8" ht="12.75" hidden="1">
      <c r="A467" s="32" t="s">
        <v>298</v>
      </c>
      <c r="B467" s="64" t="s">
        <v>299</v>
      </c>
      <c r="C467" s="33"/>
      <c r="D467" s="33"/>
      <c r="H467" s="39"/>
    </row>
    <row r="468" spans="1:8" ht="12.75" hidden="1">
      <c r="A468" s="32" t="s">
        <v>296</v>
      </c>
      <c r="B468" s="64" t="s">
        <v>297</v>
      </c>
      <c r="C468" s="33"/>
      <c r="D468" s="33"/>
      <c r="H468" s="39"/>
    </row>
    <row r="469" spans="1:8" ht="12.75" hidden="1">
      <c r="A469" s="32" t="s">
        <v>281</v>
      </c>
      <c r="B469" s="64" t="s">
        <v>282</v>
      </c>
      <c r="C469" s="33"/>
      <c r="D469" s="33"/>
      <c r="H469" s="39"/>
    </row>
    <row r="470" spans="1:8" ht="12.75" hidden="1">
      <c r="A470" s="32" t="s">
        <v>300</v>
      </c>
      <c r="B470" s="64" t="s">
        <v>301</v>
      </c>
      <c r="C470" s="33"/>
      <c r="D470" s="33"/>
      <c r="H470" s="39"/>
    </row>
    <row r="471" spans="1:8" ht="12.75" hidden="1">
      <c r="A471" s="32" t="s">
        <v>306</v>
      </c>
      <c r="B471" s="64" t="s">
        <v>547</v>
      </c>
      <c r="C471" s="33"/>
      <c r="D471" s="33"/>
      <c r="H471" s="39"/>
    </row>
    <row r="472" spans="1:8" ht="12.75" hidden="1">
      <c r="A472" s="32" t="s">
        <v>302</v>
      </c>
      <c r="B472" s="64" t="s">
        <v>303</v>
      </c>
      <c r="C472" s="33"/>
      <c r="D472" s="33"/>
      <c r="H472" s="39"/>
    </row>
    <row r="473" spans="1:8" ht="12.75" hidden="1">
      <c r="A473" s="32" t="s">
        <v>304</v>
      </c>
      <c r="B473" s="64" t="s">
        <v>305</v>
      </c>
      <c r="C473" s="33"/>
      <c r="D473" s="33"/>
      <c r="H473" s="39"/>
    </row>
    <row r="474" spans="1:8" ht="12.75" hidden="1">
      <c r="A474" s="32" t="s">
        <v>309</v>
      </c>
      <c r="B474" s="64" t="s">
        <v>310</v>
      </c>
      <c r="C474" s="33"/>
      <c r="D474" s="33"/>
      <c r="H474" s="39"/>
    </row>
    <row r="475" spans="1:8" ht="12.75" hidden="1">
      <c r="A475" s="32" t="s">
        <v>307</v>
      </c>
      <c r="B475" s="64" t="s">
        <v>308</v>
      </c>
      <c r="C475" s="33"/>
      <c r="D475" s="33"/>
      <c r="H475" s="39"/>
    </row>
    <row r="476" spans="1:8" ht="12.75" hidden="1">
      <c r="A476" s="32" t="s">
        <v>311</v>
      </c>
      <c r="B476" s="64" t="s">
        <v>312</v>
      </c>
      <c r="C476" s="33"/>
      <c r="D476" s="33"/>
      <c r="H476" s="39"/>
    </row>
    <row r="477" spans="1:8" ht="12.75" hidden="1">
      <c r="A477" s="32" t="s">
        <v>313</v>
      </c>
      <c r="B477" s="64" t="s">
        <v>549</v>
      </c>
      <c r="C477" s="33"/>
      <c r="D477" s="33"/>
      <c r="H477" s="39"/>
    </row>
    <row r="478" spans="1:8" ht="12.75" hidden="1">
      <c r="A478" s="32" t="s">
        <v>314</v>
      </c>
      <c r="B478" s="64" t="s">
        <v>315</v>
      </c>
      <c r="C478" s="33"/>
      <c r="D478" s="33"/>
      <c r="H478" s="39"/>
    </row>
    <row r="479" spans="1:8" ht="12.75" hidden="1">
      <c r="A479" s="32" t="s">
        <v>556</v>
      </c>
      <c r="B479" s="64" t="s">
        <v>548</v>
      </c>
      <c r="C479" s="33"/>
      <c r="D479" s="33"/>
      <c r="H479" s="39"/>
    </row>
    <row r="480" spans="1:8" ht="12.75" hidden="1">
      <c r="A480" s="32" t="s">
        <v>316</v>
      </c>
      <c r="B480" s="64" t="s">
        <v>317</v>
      </c>
      <c r="C480" s="33"/>
      <c r="D480" s="33"/>
      <c r="H480" s="39"/>
    </row>
    <row r="481" spans="1:8" ht="12.75" hidden="1">
      <c r="A481" s="32" t="s">
        <v>319</v>
      </c>
      <c r="B481" s="64" t="s">
        <v>320</v>
      </c>
      <c r="C481" s="33"/>
      <c r="D481" s="33"/>
      <c r="H481" s="39"/>
    </row>
    <row r="482" spans="1:8" ht="12.75" hidden="1">
      <c r="A482" s="32" t="s">
        <v>321</v>
      </c>
      <c r="B482" s="64" t="s">
        <v>322</v>
      </c>
      <c r="C482" s="33"/>
      <c r="D482" s="33"/>
      <c r="H482" s="39"/>
    </row>
    <row r="483" spans="1:8" ht="12.75" hidden="1">
      <c r="A483" s="32" t="s">
        <v>647</v>
      </c>
      <c r="B483" s="64" t="s">
        <v>648</v>
      </c>
      <c r="C483" s="33"/>
      <c r="D483" s="33"/>
      <c r="H483" s="39"/>
    </row>
    <row r="484" spans="1:8" ht="12.75" hidden="1">
      <c r="A484" s="32" t="s">
        <v>323</v>
      </c>
      <c r="B484" s="64" t="s">
        <v>324</v>
      </c>
      <c r="C484" s="33"/>
      <c r="D484" s="33"/>
      <c r="H484" s="39"/>
    </row>
    <row r="485" spans="1:8" ht="12.75" hidden="1">
      <c r="A485" s="32" t="s">
        <v>470</v>
      </c>
      <c r="B485" s="64" t="s">
        <v>471</v>
      </c>
      <c r="C485" s="33"/>
      <c r="D485" s="33"/>
      <c r="H485" s="39"/>
    </row>
    <row r="486" spans="1:8" ht="12.75" hidden="1">
      <c r="A486" s="32" t="s">
        <v>329</v>
      </c>
      <c r="B486" s="64" t="s">
        <v>330</v>
      </c>
      <c r="C486" s="33"/>
      <c r="D486" s="33"/>
      <c r="H486" s="39"/>
    </row>
    <row r="487" spans="1:8" ht="12.75" hidden="1">
      <c r="A487" s="32" t="s">
        <v>331</v>
      </c>
      <c r="B487" s="64" t="s">
        <v>332</v>
      </c>
      <c r="C487" s="33"/>
      <c r="D487" s="33"/>
      <c r="H487" s="39"/>
    </row>
    <row r="488" spans="1:8" ht="12.75" hidden="1">
      <c r="A488" s="32" t="s">
        <v>582</v>
      </c>
      <c r="B488" s="64" t="s">
        <v>649</v>
      </c>
      <c r="C488" s="33"/>
      <c r="D488" s="33"/>
      <c r="H488" s="39"/>
    </row>
    <row r="489" spans="1:8" ht="12.75" hidden="1">
      <c r="A489" s="32" t="s">
        <v>325</v>
      </c>
      <c r="B489" s="64" t="s">
        <v>326</v>
      </c>
      <c r="C489" s="33"/>
      <c r="D489" s="33"/>
      <c r="H489" s="39"/>
    </row>
    <row r="490" spans="1:8" ht="12.75" hidden="1">
      <c r="A490" s="32" t="s">
        <v>333</v>
      </c>
      <c r="B490" s="64" t="s">
        <v>334</v>
      </c>
      <c r="C490" s="33"/>
      <c r="D490" s="33"/>
      <c r="H490" s="39"/>
    </row>
    <row r="491" spans="1:8" ht="12.75" hidden="1">
      <c r="A491" s="32" t="s">
        <v>335</v>
      </c>
      <c r="B491" s="64" t="s">
        <v>336</v>
      </c>
      <c r="C491" s="33"/>
      <c r="D491" s="33"/>
      <c r="H491" s="39"/>
    </row>
    <row r="492" spans="1:8" ht="12.75" hidden="1">
      <c r="A492" s="32" t="s">
        <v>364</v>
      </c>
      <c r="B492" s="64" t="s">
        <v>710</v>
      </c>
      <c r="C492" s="33"/>
      <c r="D492" s="33"/>
      <c r="H492" s="39"/>
    </row>
    <row r="493" spans="1:8" ht="12.75" hidden="1">
      <c r="A493" s="32" t="s">
        <v>318</v>
      </c>
      <c r="B493" s="64" t="s">
        <v>507</v>
      </c>
      <c r="C493" s="33"/>
      <c r="D493" s="33"/>
      <c r="H493" s="39"/>
    </row>
    <row r="494" spans="1:8" ht="12.75" hidden="1">
      <c r="A494" s="32" t="s">
        <v>106</v>
      </c>
      <c r="B494" s="64" t="s">
        <v>557</v>
      </c>
      <c r="C494" s="33"/>
      <c r="D494" s="33"/>
      <c r="H494" s="39"/>
    </row>
    <row r="495" spans="1:8" ht="12.75" hidden="1">
      <c r="A495" s="32" t="s">
        <v>327</v>
      </c>
      <c r="B495" s="64" t="s">
        <v>328</v>
      </c>
      <c r="C495" s="33"/>
      <c r="D495" s="33"/>
      <c r="H495" s="39"/>
    </row>
    <row r="496" spans="1:8" ht="12.75" hidden="1">
      <c r="A496" s="32" t="s">
        <v>339</v>
      </c>
      <c r="B496" s="64" t="s">
        <v>340</v>
      </c>
      <c r="C496" s="33"/>
      <c r="D496" s="33"/>
      <c r="H496" s="39"/>
    </row>
    <row r="497" spans="1:8" ht="12.75" hidden="1">
      <c r="A497" s="32" t="s">
        <v>341</v>
      </c>
      <c r="B497" s="64" t="s">
        <v>342</v>
      </c>
      <c r="C497" s="33"/>
      <c r="D497" s="33"/>
      <c r="H497" s="39"/>
    </row>
    <row r="498" spans="1:8" ht="12.75" hidden="1">
      <c r="A498" s="32" t="s">
        <v>337</v>
      </c>
      <c r="B498" s="64" t="s">
        <v>338</v>
      </c>
      <c r="C498" s="33"/>
      <c r="D498" s="33"/>
      <c r="H498" s="39"/>
    </row>
    <row r="499" spans="1:8" ht="12.75" hidden="1">
      <c r="A499" s="32" t="s">
        <v>345</v>
      </c>
      <c r="B499" s="64" t="s">
        <v>346</v>
      </c>
      <c r="C499" s="33"/>
      <c r="D499" s="33"/>
      <c r="H499" s="39"/>
    </row>
    <row r="500" spans="1:8" ht="12.75" hidden="1">
      <c r="A500" s="32" t="s">
        <v>209</v>
      </c>
      <c r="B500" s="64" t="s">
        <v>210</v>
      </c>
      <c r="C500" s="33"/>
      <c r="D500" s="33"/>
      <c r="H500" s="39"/>
    </row>
    <row r="501" spans="1:8" ht="12.75" hidden="1">
      <c r="A501" s="32" t="s">
        <v>486</v>
      </c>
      <c r="B501" s="64" t="s">
        <v>527</v>
      </c>
      <c r="C501" s="33"/>
      <c r="D501" s="33"/>
      <c r="H501" s="39"/>
    </row>
    <row r="502" spans="1:8" ht="12.75" hidden="1">
      <c r="A502" s="32" t="s">
        <v>343</v>
      </c>
      <c r="B502" s="64" t="s">
        <v>344</v>
      </c>
      <c r="C502" s="33"/>
      <c r="D502" s="33"/>
      <c r="H502" s="39"/>
    </row>
    <row r="503" spans="1:8" ht="12.75" hidden="1">
      <c r="A503" s="32" t="s">
        <v>347</v>
      </c>
      <c r="B503" s="64" t="s">
        <v>550</v>
      </c>
      <c r="C503" s="33"/>
      <c r="D503" s="33"/>
      <c r="H503" s="39"/>
    </row>
    <row r="504" spans="1:8" ht="12.75" hidden="1">
      <c r="A504" s="32" t="s">
        <v>348</v>
      </c>
      <c r="B504" s="64" t="s">
        <v>684</v>
      </c>
      <c r="C504" s="33"/>
      <c r="D504" s="33"/>
      <c r="H504" s="39"/>
    </row>
    <row r="505" spans="1:8" ht="12.75" hidden="1">
      <c r="A505" s="32" t="s">
        <v>583</v>
      </c>
      <c r="B505" s="64" t="s">
        <v>584</v>
      </c>
      <c r="C505" s="33"/>
      <c r="D505" s="33"/>
      <c r="H505" s="39"/>
    </row>
    <row r="506" spans="1:8" ht="12.75" hidden="1">
      <c r="A506" s="32" t="s">
        <v>349</v>
      </c>
      <c r="B506" s="64" t="s">
        <v>350</v>
      </c>
      <c r="C506" s="33"/>
      <c r="D506" s="33"/>
      <c r="H506" s="39"/>
    </row>
    <row r="507" spans="1:8" ht="12.75" hidden="1">
      <c r="A507" s="32" t="s">
        <v>351</v>
      </c>
      <c r="B507" s="64" t="s">
        <v>352</v>
      </c>
      <c r="C507" s="33"/>
      <c r="D507" s="33"/>
      <c r="H507" s="39"/>
    </row>
    <row r="508" spans="1:8" ht="12.75" hidden="1">
      <c r="A508" s="32" t="s">
        <v>353</v>
      </c>
      <c r="B508" s="64" t="s">
        <v>354</v>
      </c>
      <c r="C508" s="33"/>
      <c r="D508" s="33"/>
      <c r="H508" s="39"/>
    </row>
    <row r="509" spans="1:8" ht="12.75" hidden="1">
      <c r="A509" s="32" t="s">
        <v>371</v>
      </c>
      <c r="B509" s="64" t="s">
        <v>528</v>
      </c>
      <c r="C509" s="33"/>
      <c r="D509" s="33"/>
      <c r="H509" s="39"/>
    </row>
    <row r="510" spans="1:8" ht="12.75" hidden="1">
      <c r="A510" s="32" t="s">
        <v>362</v>
      </c>
      <c r="B510" s="64" t="s">
        <v>363</v>
      </c>
      <c r="C510" s="33"/>
      <c r="D510" s="33"/>
      <c r="H510" s="39"/>
    </row>
    <row r="511" spans="1:8" ht="12.75" hidden="1">
      <c r="A511" s="32" t="s">
        <v>360</v>
      </c>
      <c r="B511" s="64" t="s">
        <v>361</v>
      </c>
      <c r="C511" s="33"/>
      <c r="D511" s="33"/>
      <c r="H511" s="39"/>
    </row>
    <row r="512" spans="1:8" ht="12.75" hidden="1">
      <c r="A512" s="32" t="s">
        <v>355</v>
      </c>
      <c r="B512" s="64" t="s">
        <v>551</v>
      </c>
      <c r="C512" s="33"/>
      <c r="D512" s="33"/>
      <c r="H512" s="39"/>
    </row>
    <row r="513" spans="1:8" ht="12.75" hidden="1">
      <c r="A513" s="32" t="s">
        <v>358</v>
      </c>
      <c r="B513" s="64" t="s">
        <v>359</v>
      </c>
      <c r="C513" s="33"/>
      <c r="D513" s="33"/>
      <c r="H513" s="39"/>
    </row>
    <row r="514" spans="1:8" ht="12.75" hidden="1">
      <c r="A514" s="32" t="s">
        <v>488</v>
      </c>
      <c r="B514" s="64" t="s">
        <v>472</v>
      </c>
      <c r="C514" s="33"/>
      <c r="D514" s="33"/>
      <c r="H514" s="39"/>
    </row>
    <row r="515" spans="1:8" ht="12.75" hidden="1">
      <c r="A515" s="32" t="s">
        <v>356</v>
      </c>
      <c r="B515" s="64" t="s">
        <v>357</v>
      </c>
      <c r="C515" s="33"/>
      <c r="D515" s="33"/>
      <c r="H515" s="39"/>
    </row>
    <row r="516" spans="1:8" ht="12.75" hidden="1">
      <c r="A516" s="32" t="s">
        <v>373</v>
      </c>
      <c r="B516" s="64" t="s">
        <v>374</v>
      </c>
      <c r="C516" s="33"/>
      <c r="D516" s="33"/>
      <c r="H516" s="39"/>
    </row>
    <row r="517" spans="1:8" ht="12.75" hidden="1">
      <c r="A517" s="32" t="s">
        <v>376</v>
      </c>
      <c r="B517" s="64" t="s">
        <v>377</v>
      </c>
      <c r="C517" s="33"/>
      <c r="D517" s="33"/>
      <c r="H517" s="39"/>
    </row>
    <row r="518" spans="1:8" ht="12.75" hidden="1">
      <c r="A518" s="32" t="s">
        <v>372</v>
      </c>
      <c r="B518" s="64" t="s">
        <v>529</v>
      </c>
      <c r="C518" s="33"/>
      <c r="D518" s="33"/>
      <c r="H518" s="39"/>
    </row>
    <row r="519" spans="1:8" ht="12.75" hidden="1">
      <c r="A519" s="32" t="s">
        <v>473</v>
      </c>
      <c r="B519" s="64" t="s">
        <v>474</v>
      </c>
      <c r="C519" s="33"/>
      <c r="D519" s="33"/>
      <c r="H519" s="39"/>
    </row>
    <row r="520" spans="1:8" ht="12.75" hidden="1">
      <c r="A520" s="32" t="s">
        <v>395</v>
      </c>
      <c r="B520" s="64" t="s">
        <v>396</v>
      </c>
      <c r="C520" s="33"/>
      <c r="D520" s="33"/>
      <c r="H520" s="39"/>
    </row>
    <row r="521" spans="1:8" ht="12.75" hidden="1">
      <c r="A521" s="32" t="s">
        <v>530</v>
      </c>
      <c r="B521" s="64" t="s">
        <v>516</v>
      </c>
      <c r="C521" s="33"/>
      <c r="D521" s="33"/>
      <c r="H521" s="39"/>
    </row>
    <row r="522" spans="1:8" ht="12.75" hidden="1">
      <c r="A522" s="32" t="s">
        <v>378</v>
      </c>
      <c r="B522" s="64" t="s">
        <v>379</v>
      </c>
      <c r="C522" s="33"/>
      <c r="D522" s="33"/>
      <c r="H522" s="39"/>
    </row>
    <row r="523" spans="1:8" ht="12.75" hidden="1">
      <c r="A523" s="32" t="s">
        <v>475</v>
      </c>
      <c r="B523" s="64" t="s">
        <v>476</v>
      </c>
      <c r="C523" s="33"/>
      <c r="D523" s="33"/>
      <c r="H523" s="39"/>
    </row>
    <row r="524" spans="1:8" ht="12.75" hidden="1">
      <c r="A524" s="32" t="s">
        <v>397</v>
      </c>
      <c r="B524" s="64" t="s">
        <v>398</v>
      </c>
      <c r="C524" s="33"/>
      <c r="D524" s="33"/>
      <c r="H524" s="39"/>
    </row>
    <row r="525" spans="1:8" ht="12.75" hidden="1">
      <c r="A525" s="32" t="s">
        <v>380</v>
      </c>
      <c r="B525" s="64" t="s">
        <v>531</v>
      </c>
      <c r="C525" s="33"/>
      <c r="D525" s="33"/>
      <c r="H525" s="39"/>
    </row>
    <row r="526" spans="1:8" ht="12.75" hidden="1">
      <c r="A526" s="32" t="s">
        <v>369</v>
      </c>
      <c r="B526" s="64" t="s">
        <v>532</v>
      </c>
      <c r="C526" s="33"/>
      <c r="D526" s="33"/>
      <c r="H526" s="39"/>
    </row>
    <row r="527" spans="1:8" ht="12.75" hidden="1">
      <c r="A527" s="32" t="s">
        <v>375</v>
      </c>
      <c r="B527" s="64" t="s">
        <v>495</v>
      </c>
      <c r="C527" s="33"/>
      <c r="D527" s="33"/>
      <c r="H527" s="39"/>
    </row>
    <row r="528" spans="1:8" ht="12.75" hidden="1">
      <c r="A528" s="32" t="s">
        <v>381</v>
      </c>
      <c r="B528" s="64" t="s">
        <v>382</v>
      </c>
      <c r="C528" s="33"/>
      <c r="D528" s="33"/>
      <c r="H528" s="39"/>
    </row>
    <row r="529" spans="1:8" ht="12.75" hidden="1">
      <c r="A529" s="32" t="s">
        <v>383</v>
      </c>
      <c r="B529" s="64" t="s">
        <v>384</v>
      </c>
      <c r="C529" s="33"/>
      <c r="D529" s="33"/>
      <c r="H529" s="39"/>
    </row>
    <row r="530" spans="1:8" ht="12.75" hidden="1">
      <c r="A530" s="32" t="s">
        <v>390</v>
      </c>
      <c r="B530" s="64" t="s">
        <v>391</v>
      </c>
      <c r="C530" s="33"/>
      <c r="D530" s="33"/>
      <c r="H530" s="39"/>
    </row>
    <row r="531" spans="1:8" ht="12.75" hidden="1">
      <c r="A531" s="32" t="s">
        <v>385</v>
      </c>
      <c r="B531" s="64" t="s">
        <v>386</v>
      </c>
      <c r="C531" s="33"/>
      <c r="D531" s="33"/>
      <c r="H531" s="39"/>
    </row>
    <row r="532" spans="1:8" ht="12.75" hidden="1">
      <c r="A532" s="32" t="s">
        <v>387</v>
      </c>
      <c r="B532" s="64" t="s">
        <v>388</v>
      </c>
      <c r="C532" s="33"/>
      <c r="D532" s="33"/>
      <c r="H532" s="39"/>
    </row>
    <row r="533" spans="1:8" ht="12.75" hidden="1">
      <c r="A533" s="32" t="s">
        <v>370</v>
      </c>
      <c r="B533" s="64" t="s">
        <v>533</v>
      </c>
      <c r="C533" s="33"/>
      <c r="D533" s="33"/>
      <c r="H533" s="39"/>
    </row>
    <row r="534" spans="1:8" ht="12.75" hidden="1">
      <c r="A534" s="32" t="s">
        <v>558</v>
      </c>
      <c r="B534" s="64" t="s">
        <v>552</v>
      </c>
      <c r="C534" s="33"/>
      <c r="D534" s="33"/>
      <c r="H534" s="39"/>
    </row>
    <row r="535" spans="1:8" ht="12.75" hidden="1">
      <c r="A535" s="32" t="s">
        <v>695</v>
      </c>
      <c r="B535" s="64" t="s">
        <v>696</v>
      </c>
      <c r="C535" s="33"/>
      <c r="D535" s="33"/>
      <c r="H535" s="39"/>
    </row>
    <row r="536" spans="1:8" ht="12.75" hidden="1">
      <c r="A536" s="32" t="s">
        <v>574</v>
      </c>
      <c r="B536" s="64" t="s">
        <v>575</v>
      </c>
      <c r="C536" s="33"/>
      <c r="D536" s="33"/>
      <c r="H536" s="39"/>
    </row>
    <row r="537" spans="1:8" ht="12.75" hidden="1">
      <c r="A537" s="32" t="s">
        <v>365</v>
      </c>
      <c r="B537" s="64" t="s">
        <v>534</v>
      </c>
      <c r="C537" s="33"/>
      <c r="D537" s="33"/>
      <c r="H537" s="39"/>
    </row>
    <row r="538" spans="1:8" ht="12.75" hidden="1">
      <c r="A538" s="32" t="s">
        <v>389</v>
      </c>
      <c r="B538" s="64" t="s">
        <v>508</v>
      </c>
      <c r="C538" s="33"/>
      <c r="D538" s="33"/>
      <c r="H538" s="39"/>
    </row>
    <row r="539" spans="1:8" ht="12.75" hidden="1">
      <c r="A539" s="32" t="s">
        <v>392</v>
      </c>
      <c r="B539" s="64" t="s">
        <v>493</v>
      </c>
      <c r="C539" s="33"/>
      <c r="D539" s="33"/>
      <c r="H539" s="39"/>
    </row>
    <row r="540" spans="1:8" ht="12.75" hidden="1">
      <c r="A540" s="32" t="s">
        <v>393</v>
      </c>
      <c r="B540" s="64" t="s">
        <v>394</v>
      </c>
      <c r="C540" s="33"/>
      <c r="D540" s="33"/>
      <c r="H540" s="39"/>
    </row>
    <row r="541" spans="1:8" ht="12.75" hidden="1">
      <c r="A541" s="32" t="s">
        <v>400</v>
      </c>
      <c r="B541" s="64" t="s">
        <v>401</v>
      </c>
      <c r="C541" s="33"/>
      <c r="D541" s="33"/>
      <c r="H541" s="39"/>
    </row>
    <row r="542" spans="1:8" ht="12.75" hidden="1">
      <c r="A542" s="32" t="s">
        <v>399</v>
      </c>
      <c r="B542" s="64" t="s">
        <v>535</v>
      </c>
      <c r="C542" s="33"/>
      <c r="D542" s="33"/>
      <c r="H542" s="39"/>
    </row>
    <row r="543" spans="1:8" ht="12.75" hidden="1">
      <c r="A543" s="32" t="s">
        <v>553</v>
      </c>
      <c r="B543" s="64" t="s">
        <v>576</v>
      </c>
      <c r="C543" s="33"/>
      <c r="D543" s="33"/>
      <c r="H543" s="39"/>
    </row>
    <row r="544" spans="1:8" ht="12.75" hidden="1">
      <c r="A544" s="32" t="s">
        <v>406</v>
      </c>
      <c r="B544" s="64" t="s">
        <v>407</v>
      </c>
      <c r="C544" s="33"/>
      <c r="D544" s="33"/>
      <c r="H544" s="39"/>
    </row>
    <row r="545" spans="1:8" ht="12.75" hidden="1">
      <c r="A545" s="32" t="s">
        <v>408</v>
      </c>
      <c r="B545" s="64" t="s">
        <v>409</v>
      </c>
      <c r="C545" s="33"/>
      <c r="D545" s="33"/>
      <c r="H545" s="39"/>
    </row>
    <row r="546" spans="1:8" ht="12.75" hidden="1">
      <c r="A546" s="32" t="s">
        <v>402</v>
      </c>
      <c r="B546" s="64" t="s">
        <v>403</v>
      </c>
      <c r="C546" s="33"/>
      <c r="D546" s="33"/>
      <c r="H546" s="39"/>
    </row>
    <row r="547" spans="1:8" ht="12.75" hidden="1">
      <c r="A547" s="32" t="s">
        <v>404</v>
      </c>
      <c r="B547" s="64" t="s">
        <v>405</v>
      </c>
      <c r="C547" s="33"/>
      <c r="D547" s="33"/>
      <c r="H547" s="39"/>
    </row>
    <row r="548" spans="1:8" ht="12.75" hidden="1">
      <c r="A548" s="32" t="s">
        <v>410</v>
      </c>
      <c r="B548" s="64" t="s">
        <v>411</v>
      </c>
      <c r="C548" s="33"/>
      <c r="D548" s="33"/>
      <c r="H548" s="39"/>
    </row>
    <row r="549" spans="1:8" ht="12.75" hidden="1">
      <c r="A549" s="32" t="s">
        <v>416</v>
      </c>
      <c r="B549" s="64" t="s">
        <v>417</v>
      </c>
      <c r="C549" s="33"/>
      <c r="D549" s="33"/>
      <c r="H549" s="39"/>
    </row>
    <row r="550" spans="1:8" ht="12.75" hidden="1">
      <c r="A550" s="32" t="s">
        <v>418</v>
      </c>
      <c r="B550" s="64" t="s">
        <v>419</v>
      </c>
      <c r="C550" s="33"/>
      <c r="D550" s="33"/>
      <c r="H550" s="39"/>
    </row>
    <row r="551" spans="1:8" ht="12.75" hidden="1">
      <c r="A551" s="32" t="s">
        <v>420</v>
      </c>
      <c r="B551" s="64" t="s">
        <v>421</v>
      </c>
      <c r="C551" s="33"/>
      <c r="D551" s="33"/>
      <c r="H551" s="39"/>
    </row>
    <row r="552" spans="1:8" ht="12.75" hidden="1">
      <c r="A552" s="32" t="s">
        <v>422</v>
      </c>
      <c r="B552" s="64" t="s">
        <v>423</v>
      </c>
      <c r="C552" s="33"/>
      <c r="D552" s="33"/>
      <c r="H552" s="39"/>
    </row>
    <row r="553" spans="1:8" ht="12.75" hidden="1">
      <c r="A553" s="32" t="s">
        <v>477</v>
      </c>
      <c r="B553" s="64" t="s">
        <v>585</v>
      </c>
      <c r="C553" s="33"/>
      <c r="D553" s="33"/>
      <c r="H553" s="39"/>
    </row>
    <row r="554" spans="1:8" ht="12.75" hidden="1">
      <c r="A554" s="32" t="s">
        <v>414</v>
      </c>
      <c r="B554" s="64" t="s">
        <v>415</v>
      </c>
      <c r="C554" s="33"/>
      <c r="D554" s="33"/>
      <c r="H554" s="39"/>
    </row>
    <row r="555" spans="1:8" ht="12.75" hidden="1">
      <c r="A555" s="32" t="s">
        <v>412</v>
      </c>
      <c r="B555" s="64" t="s">
        <v>413</v>
      </c>
      <c r="C555" s="33"/>
      <c r="D555" s="33"/>
      <c r="H555" s="39"/>
    </row>
    <row r="556" spans="1:8" ht="12.75" hidden="1">
      <c r="A556" s="32" t="s">
        <v>424</v>
      </c>
      <c r="B556" s="64" t="s">
        <v>425</v>
      </c>
      <c r="C556" s="33"/>
      <c r="D556" s="33"/>
      <c r="H556" s="39"/>
    </row>
    <row r="557" spans="1:8" ht="12.75" hidden="1">
      <c r="A557" s="32" t="s">
        <v>434</v>
      </c>
      <c r="B557" s="64" t="s">
        <v>536</v>
      </c>
      <c r="C557" s="33"/>
      <c r="D557" s="33"/>
      <c r="H557" s="39"/>
    </row>
    <row r="558" spans="1:8" ht="12.75" hidden="1">
      <c r="A558" s="32" t="s">
        <v>437</v>
      </c>
      <c r="B558" s="64" t="s">
        <v>494</v>
      </c>
      <c r="C558" s="33"/>
      <c r="D558" s="33"/>
      <c r="H558" s="39"/>
    </row>
    <row r="559" spans="1:8" ht="12.75" hidden="1">
      <c r="A559" s="32" t="s">
        <v>432</v>
      </c>
      <c r="B559" s="64" t="s">
        <v>433</v>
      </c>
      <c r="C559" s="33"/>
      <c r="D559" s="33"/>
      <c r="H559" s="39"/>
    </row>
    <row r="560" spans="1:8" ht="12.75" hidden="1">
      <c r="A560" s="32" t="s">
        <v>426</v>
      </c>
      <c r="B560" s="64" t="s">
        <v>427</v>
      </c>
      <c r="C560" s="33"/>
      <c r="D560" s="33"/>
      <c r="H560" s="39"/>
    </row>
    <row r="561" spans="1:8" ht="12.75" hidden="1">
      <c r="A561" s="32" t="s">
        <v>428</v>
      </c>
      <c r="B561" s="64" t="s">
        <v>429</v>
      </c>
      <c r="C561" s="33"/>
      <c r="D561" s="33"/>
      <c r="H561" s="39"/>
    </row>
    <row r="562" spans="1:8" ht="12.75" hidden="1">
      <c r="A562" s="32" t="s">
        <v>430</v>
      </c>
      <c r="B562" s="64" t="s">
        <v>431</v>
      </c>
      <c r="C562" s="33"/>
      <c r="D562" s="33"/>
      <c r="H562" s="39"/>
    </row>
    <row r="563" spans="1:8" ht="12.75" hidden="1">
      <c r="A563" s="32" t="s">
        <v>489</v>
      </c>
      <c r="B563" s="64" t="s">
        <v>490</v>
      </c>
      <c r="C563" s="33"/>
      <c r="D563" s="33"/>
      <c r="H563" s="39"/>
    </row>
    <row r="564" spans="1:8" ht="12.75" hidden="1">
      <c r="A564" s="32" t="s">
        <v>435</v>
      </c>
      <c r="B564" s="64" t="s">
        <v>436</v>
      </c>
      <c r="C564" s="33"/>
      <c r="D564" s="33"/>
      <c r="H564" s="39"/>
    </row>
    <row r="565" spans="1:8" ht="12.75" hidden="1">
      <c r="A565" t="s">
        <v>438</v>
      </c>
      <c r="B565" s="66" t="s">
        <v>439</v>
      </c>
      <c r="H565" s="39"/>
    </row>
    <row r="566" spans="1:8" ht="12.75" hidden="1">
      <c r="A566" t="s">
        <v>478</v>
      </c>
      <c r="B566" s="66" t="s">
        <v>586</v>
      </c>
      <c r="H566" s="39"/>
    </row>
    <row r="567" spans="2:8" ht="12.75">
      <c r="B567" s="66"/>
      <c r="H567" s="39"/>
    </row>
    <row r="568" spans="2:8" ht="12.75">
      <c r="B568" s="66"/>
      <c r="H568" s="39"/>
    </row>
    <row r="569" ht="12.75">
      <c r="B569" s="66"/>
    </row>
  </sheetData>
  <printOptions/>
  <pageMargins left="0.34" right="0.31" top="0.3937007874015748" bottom="0.18" header="0.5" footer="0.23"/>
  <pageSetup fitToHeight="3" horizontalDpi="300" verticalDpi="300" orientation="portrait" pageOrder="overThenDown" paperSize="9" scale="80"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dimension ref="A2:L12"/>
  <sheetViews>
    <sheetView showGridLines="0" workbookViewId="0" topLeftCell="A1">
      <selection activeCell="A1" sqref="A1:IV16384"/>
    </sheetView>
  </sheetViews>
  <sheetFormatPr defaultColWidth="9.140625" defaultRowHeight="12.75"/>
  <cols>
    <col min="1" max="1" width="30.421875" style="96" bestFit="1" customWidth="1"/>
    <col min="2" max="10" width="12.140625" style="113" customWidth="1"/>
    <col min="11" max="11" width="10.00390625" style="96" bestFit="1" customWidth="1"/>
    <col min="12" max="16384" width="9.140625" style="96" customWidth="1"/>
  </cols>
  <sheetData>
    <row r="2" spans="1:10" ht="12.75">
      <c r="A2" s="148"/>
      <c r="B2" s="94"/>
      <c r="C2" s="94" t="s">
        <v>661</v>
      </c>
      <c r="D2" s="95"/>
      <c r="E2" s="95" t="s">
        <v>725</v>
      </c>
      <c r="F2" s="94"/>
      <c r="G2" s="94"/>
      <c r="H2" s="94"/>
      <c r="I2" s="94"/>
      <c r="J2" s="94"/>
    </row>
    <row r="3" spans="1:10" ht="12.75">
      <c r="A3" s="148"/>
      <c r="B3" s="94"/>
      <c r="C3" s="94" t="s">
        <v>726</v>
      </c>
      <c r="D3" s="95" t="s">
        <v>727</v>
      </c>
      <c r="E3" s="95" t="s">
        <v>728</v>
      </c>
      <c r="F3" s="94" t="s">
        <v>729</v>
      </c>
      <c r="G3" s="94" t="s">
        <v>730</v>
      </c>
      <c r="H3" s="94" t="s">
        <v>731</v>
      </c>
      <c r="I3" s="94" t="s">
        <v>732</v>
      </c>
      <c r="J3" s="94" t="s">
        <v>733</v>
      </c>
    </row>
    <row r="4" spans="1:10" ht="12.75">
      <c r="A4" s="149"/>
      <c r="B4" s="98" t="s">
        <v>661</v>
      </c>
      <c r="C4" s="98" t="s">
        <v>734</v>
      </c>
      <c r="D4" s="99" t="s">
        <v>735</v>
      </c>
      <c r="E4" s="99" t="s">
        <v>736</v>
      </c>
      <c r="F4" s="98" t="s">
        <v>737</v>
      </c>
      <c r="G4" s="98" t="s">
        <v>737</v>
      </c>
      <c r="H4" s="98" t="s">
        <v>738</v>
      </c>
      <c r="I4" s="98" t="s">
        <v>739</v>
      </c>
      <c r="J4" s="98" t="s">
        <v>725</v>
      </c>
    </row>
    <row r="5" spans="1:10" ht="12.75">
      <c r="A5" s="93"/>
      <c r="B5" s="100"/>
      <c r="C5" s="100"/>
      <c r="D5" s="101"/>
      <c r="E5" s="101"/>
      <c r="F5" s="100"/>
      <c r="G5" s="100"/>
      <c r="H5" s="100"/>
      <c r="I5" s="100"/>
      <c r="J5" s="100"/>
    </row>
    <row r="6" spans="1:12" ht="12.75">
      <c r="A6" s="102" t="s">
        <v>740</v>
      </c>
      <c r="B6" s="103">
        <v>2025000</v>
      </c>
      <c r="C6" s="103">
        <v>-362620</v>
      </c>
      <c r="D6" s="104">
        <v>7529</v>
      </c>
      <c r="E6" s="104">
        <v>113919493</v>
      </c>
      <c r="F6" s="103">
        <v>3614945</v>
      </c>
      <c r="G6" s="103">
        <v>32988076</v>
      </c>
      <c r="H6" s="103">
        <v>13253098</v>
      </c>
      <c r="I6" s="103">
        <v>0</v>
      </c>
      <c r="J6" s="103">
        <f>SUM(B6:I6)</f>
        <v>165445521</v>
      </c>
      <c r="L6" s="105"/>
    </row>
    <row r="7" spans="1:10" ht="12.75">
      <c r="A7" s="93"/>
      <c r="B7" s="106"/>
      <c r="C7" s="106"/>
      <c r="D7" s="107"/>
      <c r="E7" s="107"/>
      <c r="F7" s="106"/>
      <c r="G7" s="106"/>
      <c r="H7" s="106"/>
      <c r="I7" s="106"/>
      <c r="J7" s="106"/>
    </row>
    <row r="8" spans="1:10" ht="12.75">
      <c r="A8" s="93" t="s">
        <v>741</v>
      </c>
      <c r="B8" s="106"/>
      <c r="C8" s="106"/>
      <c r="D8" s="107"/>
      <c r="E8" s="107"/>
      <c r="F8" s="106">
        <v>1377011</v>
      </c>
      <c r="G8" s="106">
        <v>3589953</v>
      </c>
      <c r="H8" s="106">
        <v>-4966964</v>
      </c>
      <c r="I8" s="108"/>
      <c r="J8" s="108">
        <f>SUM(B8:I8)</f>
        <v>0</v>
      </c>
    </row>
    <row r="9" spans="1:10" ht="12.75">
      <c r="A9" s="93" t="s">
        <v>742</v>
      </c>
      <c r="B9" s="106"/>
      <c r="C9" s="106"/>
      <c r="D9" s="107"/>
      <c r="E9" s="107"/>
      <c r="F9" s="106"/>
      <c r="G9" s="106"/>
      <c r="H9" s="106">
        <v>-6779710</v>
      </c>
      <c r="I9" s="108"/>
      <c r="J9" s="108">
        <f>SUM(B9:I9)</f>
        <v>-6779710</v>
      </c>
    </row>
    <row r="10" spans="1:10" ht="12.75">
      <c r="A10" s="93" t="s">
        <v>743</v>
      </c>
      <c r="B10" s="106"/>
      <c r="C10" s="106"/>
      <c r="D10" s="107"/>
      <c r="E10" s="107"/>
      <c r="F10" s="106"/>
      <c r="G10" s="106"/>
      <c r="H10" s="108"/>
      <c r="I10" s="108">
        <v>11670733</v>
      </c>
      <c r="J10" s="108">
        <f>SUM(B10:I10)</f>
        <v>11670733</v>
      </c>
    </row>
    <row r="11" spans="1:10" ht="12.75">
      <c r="A11" s="97"/>
      <c r="B11" s="109"/>
      <c r="C11" s="109"/>
      <c r="D11" s="110"/>
      <c r="E11" s="110"/>
      <c r="F11" s="109"/>
      <c r="G11" s="109"/>
      <c r="H11" s="109"/>
      <c r="I11" s="109"/>
      <c r="J11" s="109"/>
    </row>
    <row r="12" spans="1:12" ht="13.5" thickBot="1">
      <c r="A12" s="111" t="s">
        <v>744</v>
      </c>
      <c r="B12" s="112">
        <f>SUM(B6:B11)</f>
        <v>2025000</v>
      </c>
      <c r="C12" s="112">
        <f>SUM(C6:C11)</f>
        <v>-362620</v>
      </c>
      <c r="D12" s="112">
        <f aca="true" t="shared" si="0" ref="D12:I12">SUM(D6:D11)</f>
        <v>7529</v>
      </c>
      <c r="E12" s="112">
        <f>SUM(E6:E11)</f>
        <v>113919493</v>
      </c>
      <c r="F12" s="112">
        <f t="shared" si="0"/>
        <v>4991956</v>
      </c>
      <c r="G12" s="112">
        <f t="shared" si="0"/>
        <v>36578029</v>
      </c>
      <c r="H12" s="112">
        <f t="shared" si="0"/>
        <v>1506424</v>
      </c>
      <c r="I12" s="112">
        <f t="shared" si="0"/>
        <v>11670733</v>
      </c>
      <c r="J12" s="112">
        <f>SUM(J6:J11)-1</f>
        <v>170336543</v>
      </c>
      <c r="L12" s="105"/>
    </row>
    <row r="13" ht="13.5" thickTop="1"/>
  </sheetData>
  <mergeCells count="1">
    <mergeCell ref="A2:A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71"/>
  <sheetViews>
    <sheetView showGridLines="0" workbookViewId="0" topLeftCell="A37">
      <selection activeCell="B46" sqref="B46"/>
    </sheetView>
  </sheetViews>
  <sheetFormatPr defaultColWidth="9.140625" defaultRowHeight="12.75"/>
  <cols>
    <col min="1" max="1" width="66.28125" style="118" customWidth="1"/>
    <col min="2" max="2" width="14.00390625" style="147" bestFit="1" customWidth="1"/>
    <col min="3" max="16384" width="22.7109375" style="118" customWidth="1"/>
  </cols>
  <sheetData>
    <row r="1" spans="1:4" ht="15.75">
      <c r="A1" s="114"/>
      <c r="B1" s="115">
        <v>38625</v>
      </c>
      <c r="C1" s="116"/>
      <c r="D1" s="117"/>
    </row>
    <row r="2" spans="1:4" ht="15.75">
      <c r="A2" s="119" t="s">
        <v>745</v>
      </c>
      <c r="B2" s="120"/>
      <c r="C2" s="121"/>
      <c r="D2" s="117"/>
    </row>
    <row r="3" spans="1:4" ht="15.75">
      <c r="A3" s="114"/>
      <c r="B3" s="122"/>
      <c r="C3" s="121"/>
      <c r="D3" s="117"/>
    </row>
    <row r="4" spans="1:4" ht="15.75">
      <c r="A4" s="123" t="s">
        <v>746</v>
      </c>
      <c r="B4" s="124">
        <v>11670732.745</v>
      </c>
      <c r="C4" s="125"/>
      <c r="D4" s="117"/>
    </row>
    <row r="5" spans="1:4" ht="15.75">
      <c r="A5" s="114"/>
      <c r="B5" s="126"/>
      <c r="C5" s="125"/>
      <c r="D5" s="117"/>
    </row>
    <row r="6" spans="1:4" ht="15.75">
      <c r="A6" s="114" t="s">
        <v>747</v>
      </c>
      <c r="B6" s="126"/>
      <c r="C6" s="125"/>
      <c r="D6" s="117"/>
    </row>
    <row r="7" spans="1:4" ht="15.75">
      <c r="A7" s="127" t="s">
        <v>748</v>
      </c>
      <c r="B7" s="126">
        <v>6889159.463866999</v>
      </c>
      <c r="C7" s="125"/>
      <c r="D7" s="117"/>
    </row>
    <row r="8" spans="1:4" ht="15.75">
      <c r="A8" s="127" t="s">
        <v>749</v>
      </c>
      <c r="B8" s="126">
        <v>453308</v>
      </c>
      <c r="C8" s="125"/>
      <c r="D8" s="117"/>
    </row>
    <row r="9" spans="1:4" ht="15.75">
      <c r="A9" s="127" t="s">
        <v>750</v>
      </c>
      <c r="B9" s="126">
        <v>295720</v>
      </c>
      <c r="C9" s="125"/>
      <c r="D9" s="117"/>
    </row>
    <row r="10" spans="1:4" ht="15.75">
      <c r="A10" s="127" t="s">
        <v>751</v>
      </c>
      <c r="B10" s="126">
        <v>-379062</v>
      </c>
      <c r="C10" s="125"/>
      <c r="D10" s="117"/>
    </row>
    <row r="11" spans="1:4" ht="15.75">
      <c r="A11" s="127" t="s">
        <v>752</v>
      </c>
      <c r="B11" s="126"/>
      <c r="C11" s="125"/>
      <c r="D11" s="117"/>
    </row>
    <row r="12" spans="1:4" ht="15.75">
      <c r="A12" s="127" t="s">
        <v>753</v>
      </c>
      <c r="B12" s="126"/>
      <c r="C12" s="125"/>
      <c r="D12" s="117"/>
    </row>
    <row r="13" spans="1:4" ht="15.75">
      <c r="A13" s="127" t="s">
        <v>754</v>
      </c>
      <c r="B13" s="126"/>
      <c r="C13" s="125"/>
      <c r="D13" s="117"/>
    </row>
    <row r="14" spans="1:4" ht="15.75">
      <c r="A14" s="119" t="s">
        <v>755</v>
      </c>
      <c r="B14" s="124">
        <f>SUM(B4:B13)</f>
        <v>18929858.208867</v>
      </c>
      <c r="C14" s="125"/>
      <c r="D14" s="117"/>
    </row>
    <row r="15" spans="1:4" ht="15.75">
      <c r="A15" s="127" t="s">
        <v>756</v>
      </c>
      <c r="B15" s="126">
        <v>33450.169999999925</v>
      </c>
      <c r="C15" s="125"/>
      <c r="D15" s="117"/>
    </row>
    <row r="16" spans="1:4" ht="15.75">
      <c r="A16" s="114" t="s">
        <v>757</v>
      </c>
      <c r="B16" s="126">
        <v>-2647471.37</v>
      </c>
      <c r="C16" s="125"/>
      <c r="D16" s="117"/>
    </row>
    <row r="17" spans="1:4" ht="15.75">
      <c r="A17" s="114" t="s">
        <v>758</v>
      </c>
      <c r="B17" s="126">
        <v>1277029.495</v>
      </c>
      <c r="C17" s="125"/>
      <c r="D17" s="117"/>
    </row>
    <row r="18" spans="1:4" ht="15.75">
      <c r="A18" s="114" t="s">
        <v>759</v>
      </c>
      <c r="B18" s="126"/>
      <c r="C18" s="125"/>
      <c r="D18" s="117"/>
    </row>
    <row r="19" spans="1:4" ht="15.75">
      <c r="A19" s="114" t="s">
        <v>760</v>
      </c>
      <c r="B19" s="126"/>
      <c r="C19" s="125"/>
      <c r="D19" s="117"/>
    </row>
    <row r="20" spans="1:4" ht="15.75">
      <c r="A20" s="114" t="s">
        <v>761</v>
      </c>
      <c r="B20" s="126"/>
      <c r="C20" s="125"/>
      <c r="D20" s="117"/>
    </row>
    <row r="21" spans="1:5" s="131" customFormat="1" ht="15.75">
      <c r="A21" s="128" t="s">
        <v>762</v>
      </c>
      <c r="B21" s="126">
        <v>-791706</v>
      </c>
      <c r="C21" s="125"/>
      <c r="D21" s="129"/>
      <c r="E21" s="130"/>
    </row>
    <row r="22" spans="1:4" ht="15.75">
      <c r="A22" s="132" t="s">
        <v>763</v>
      </c>
      <c r="B22" s="124">
        <f>SUM(B14:B21)</f>
        <v>16801160.503867</v>
      </c>
      <c r="C22" s="125"/>
      <c r="D22" s="117"/>
    </row>
    <row r="23" spans="1:4" ht="15.75">
      <c r="A23" s="114"/>
      <c r="B23" s="133"/>
      <c r="C23" s="125"/>
      <c r="D23" s="117"/>
    </row>
    <row r="24" spans="1:4" ht="15.75">
      <c r="A24" s="132" t="s">
        <v>764</v>
      </c>
      <c r="B24" s="126" t="s">
        <v>765</v>
      </c>
      <c r="C24" s="125"/>
      <c r="D24" s="117"/>
    </row>
    <row r="25" spans="1:4" ht="15.75">
      <c r="A25" s="134"/>
      <c r="B25" s="126"/>
      <c r="C25" s="125"/>
      <c r="D25" s="117"/>
    </row>
    <row r="26" spans="1:4" ht="15.75">
      <c r="A26" s="134" t="s">
        <v>766</v>
      </c>
      <c r="B26" s="126">
        <v>-964247.9134174299</v>
      </c>
      <c r="C26" s="125"/>
      <c r="D26" s="117"/>
    </row>
    <row r="27" spans="1:4" ht="15.75">
      <c r="A27" s="135" t="s">
        <v>767</v>
      </c>
      <c r="B27" s="126">
        <v>-6638411.92</v>
      </c>
      <c r="C27" s="125"/>
      <c r="D27" s="117"/>
    </row>
    <row r="28" spans="1:4" ht="15.75">
      <c r="A28" s="114" t="s">
        <v>768</v>
      </c>
      <c r="B28" s="126">
        <v>5987581.631986</v>
      </c>
      <c r="C28" s="125"/>
      <c r="D28" s="117"/>
    </row>
    <row r="29" spans="1:4" ht="15.75">
      <c r="A29" s="127" t="s">
        <v>769</v>
      </c>
      <c r="B29" s="126"/>
      <c r="C29" s="125"/>
      <c r="D29" s="117"/>
    </row>
    <row r="30" spans="1:4" ht="15.75">
      <c r="A30" s="127" t="s">
        <v>770</v>
      </c>
      <c r="B30" s="126"/>
      <c r="C30" s="125"/>
      <c r="D30" s="117"/>
    </row>
    <row r="31" spans="1:4" ht="15.75">
      <c r="A31" s="119" t="s">
        <v>771</v>
      </c>
      <c r="B31" s="136">
        <f>SUM(B26:B30)</f>
        <v>-1615078.20143143</v>
      </c>
      <c r="C31" s="125"/>
      <c r="D31" s="117"/>
    </row>
    <row r="32" spans="1:4" ht="15.75">
      <c r="A32" s="114"/>
      <c r="B32" s="126"/>
      <c r="C32" s="125"/>
      <c r="D32" s="117"/>
    </row>
    <row r="33" spans="1:4" ht="31.5">
      <c r="A33" s="137" t="s">
        <v>772</v>
      </c>
      <c r="B33" s="126"/>
      <c r="C33" s="125"/>
      <c r="D33" s="117"/>
    </row>
    <row r="34" spans="1:4" ht="15.75">
      <c r="A34" s="114"/>
      <c r="B34" s="126"/>
      <c r="C34" s="125"/>
      <c r="D34" s="117"/>
    </row>
    <row r="35" spans="1:4" ht="15.75">
      <c r="A35" s="114"/>
      <c r="B35" s="126"/>
      <c r="C35" s="125"/>
      <c r="D35" s="117"/>
    </row>
    <row r="36" spans="1:4" ht="15.75">
      <c r="A36" s="114" t="s">
        <v>773</v>
      </c>
      <c r="B36" s="126"/>
      <c r="C36" s="125"/>
      <c r="D36" s="117"/>
    </row>
    <row r="37" spans="1:4" ht="15.75">
      <c r="A37" s="114" t="s">
        <v>774</v>
      </c>
      <c r="B37" s="126">
        <v>-78913.5</v>
      </c>
      <c r="C37" s="125"/>
      <c r="D37" s="117"/>
    </row>
    <row r="38" spans="1:4" ht="15.75">
      <c r="A38" s="114" t="s">
        <v>775</v>
      </c>
      <c r="B38" s="126"/>
      <c r="C38" s="125"/>
      <c r="D38" s="117"/>
    </row>
    <row r="39" spans="1:4" ht="15.75">
      <c r="A39" s="114" t="s">
        <v>776</v>
      </c>
      <c r="B39" s="126"/>
      <c r="C39" s="125"/>
      <c r="D39" s="117"/>
    </row>
    <row r="40" spans="1:4" ht="15.75">
      <c r="A40" s="114" t="s">
        <v>777</v>
      </c>
      <c r="B40" s="126">
        <v>-6779710</v>
      </c>
      <c r="C40" s="125"/>
      <c r="D40" s="117"/>
    </row>
    <row r="41" spans="1:4" ht="15.75">
      <c r="A41" s="114" t="s">
        <v>778</v>
      </c>
      <c r="B41" s="126"/>
      <c r="C41" s="125"/>
      <c r="D41" s="117"/>
    </row>
    <row r="42" spans="1:4" ht="15.75">
      <c r="A42" s="132" t="s">
        <v>779</v>
      </c>
      <c r="B42" s="124">
        <f>SUM(B36:B41)</f>
        <v>-6858623.5</v>
      </c>
      <c r="C42" s="125"/>
      <c r="D42" s="117"/>
    </row>
    <row r="43" spans="1:4" ht="15.75">
      <c r="A43" s="132" t="s">
        <v>780</v>
      </c>
      <c r="B43" s="124">
        <f>B42+B31+B22</f>
        <v>8327458.802435569</v>
      </c>
      <c r="C43" s="125"/>
      <c r="D43" s="117"/>
    </row>
    <row r="44" spans="1:4" ht="15.75">
      <c r="A44" s="114"/>
      <c r="B44" s="126"/>
      <c r="C44" s="125"/>
      <c r="D44" s="117"/>
    </row>
    <row r="45" spans="1:4" ht="15.75">
      <c r="A45" s="127" t="s">
        <v>781</v>
      </c>
      <c r="B45" s="126">
        <v>48943571</v>
      </c>
      <c r="C45" s="125"/>
      <c r="D45" s="117"/>
    </row>
    <row r="46" spans="1:4" ht="16.5" thickBot="1">
      <c r="A46" s="135" t="s">
        <v>782</v>
      </c>
      <c r="B46" s="138">
        <v>57271030.24</v>
      </c>
      <c r="C46" s="125"/>
      <c r="D46" s="117"/>
    </row>
    <row r="47" spans="1:4" ht="16.5" thickTop="1">
      <c r="A47" s="135"/>
      <c r="B47" s="139"/>
      <c r="C47" s="125"/>
      <c r="D47" s="117"/>
    </row>
    <row r="48" spans="1:3" ht="18">
      <c r="A48" s="140" t="s">
        <v>783</v>
      </c>
      <c r="B48" s="141"/>
      <c r="C48" s="125"/>
    </row>
    <row r="49" spans="2:3" ht="12.75">
      <c r="B49" s="142"/>
      <c r="C49" s="125"/>
    </row>
    <row r="50" spans="2:3" ht="12.75">
      <c r="B50" s="143"/>
      <c r="C50" s="125"/>
    </row>
    <row r="51" spans="2:3" ht="12.75">
      <c r="B51" s="142"/>
      <c r="C51" s="125"/>
    </row>
    <row r="52" spans="2:3" ht="12.75">
      <c r="B52" s="142"/>
      <c r="C52" s="144"/>
    </row>
    <row r="53" ht="12.75">
      <c r="B53" s="143"/>
    </row>
    <row r="54" ht="12.75">
      <c r="B54" s="142"/>
    </row>
    <row r="55" spans="2:3" ht="12.75">
      <c r="B55" s="145"/>
      <c r="C55" s="146"/>
    </row>
    <row r="56" spans="2:3" ht="12.75">
      <c r="B56" s="145"/>
      <c r="C56" s="146"/>
    </row>
    <row r="57" spans="2:3" ht="12.75">
      <c r="B57" s="142"/>
      <c r="C57" s="144"/>
    </row>
    <row r="58" ht="12.75">
      <c r="B58" s="142"/>
    </row>
    <row r="59" ht="12.75">
      <c r="B59" s="142"/>
    </row>
    <row r="60" ht="12.75">
      <c r="B60" s="142"/>
    </row>
    <row r="61" ht="12.75">
      <c r="B61" s="142"/>
    </row>
    <row r="62" ht="12.75">
      <c r="B62" s="142"/>
    </row>
    <row r="63" ht="12.75">
      <c r="B63" s="142"/>
    </row>
    <row r="64" ht="12.75">
      <c r="B64" s="142"/>
    </row>
    <row r="65" ht="12.75">
      <c r="B65" s="142"/>
    </row>
    <row r="66" ht="12.75">
      <c r="B66" s="142"/>
    </row>
    <row r="67" ht="12.75">
      <c r="B67" s="142"/>
    </row>
    <row r="68" ht="12.75">
      <c r="B68" s="142"/>
    </row>
    <row r="69" ht="12.75">
      <c r="B69" s="142"/>
    </row>
    <row r="70" ht="12.75">
      <c r="B70" s="142"/>
    </row>
    <row r="71" ht="12.75">
      <c r="B71" s="142"/>
    </row>
    <row r="72" ht="12.75">
      <c r="B72" s="142"/>
    </row>
    <row r="73" ht="12.75">
      <c r="B73" s="142"/>
    </row>
    <row r="74" ht="12.75">
      <c r="B74" s="142"/>
    </row>
    <row r="75" ht="12.75">
      <c r="B75" s="142"/>
    </row>
    <row r="76" ht="12.75">
      <c r="B76" s="142"/>
    </row>
    <row r="77" ht="12.75">
      <c r="B77" s="142"/>
    </row>
    <row r="78" ht="12.75">
      <c r="B78" s="142"/>
    </row>
    <row r="79" ht="12.75">
      <c r="B79" s="142"/>
    </row>
    <row r="80" ht="12.75">
      <c r="B80" s="142"/>
    </row>
    <row r="81" ht="12.75">
      <c r="B81" s="142"/>
    </row>
    <row r="82" ht="12.75">
      <c r="B82" s="142"/>
    </row>
    <row r="83" ht="12.75">
      <c r="B83" s="142"/>
    </row>
    <row r="84" ht="12.75">
      <c r="B84" s="142"/>
    </row>
    <row r="85" ht="12.75">
      <c r="B85" s="142"/>
    </row>
    <row r="86" ht="12.75">
      <c r="B86" s="142"/>
    </row>
    <row r="87" ht="12.75">
      <c r="B87" s="142"/>
    </row>
    <row r="88" ht="12.75">
      <c r="B88" s="142"/>
    </row>
    <row r="89" ht="12.75">
      <c r="B89" s="142"/>
    </row>
    <row r="90" ht="12.75">
      <c r="B90" s="142"/>
    </row>
    <row r="91" ht="12.75">
      <c r="B91" s="142"/>
    </row>
    <row r="92" ht="12.75">
      <c r="B92" s="142"/>
    </row>
    <row r="93" ht="12.75">
      <c r="B93" s="142"/>
    </row>
    <row r="94" ht="12.75">
      <c r="B94" s="142"/>
    </row>
    <row r="95" ht="12.75">
      <c r="B95" s="142"/>
    </row>
    <row r="96" ht="12.75">
      <c r="B96" s="142"/>
    </row>
    <row r="97" ht="12.75">
      <c r="B97" s="142"/>
    </row>
    <row r="98" ht="12.75">
      <c r="B98" s="142"/>
    </row>
    <row r="99" ht="12.75">
      <c r="B99" s="142"/>
    </row>
    <row r="100" ht="12.75">
      <c r="B100" s="142"/>
    </row>
    <row r="101" ht="12.75">
      <c r="B101" s="142"/>
    </row>
    <row r="102" ht="12.75">
      <c r="B102" s="142"/>
    </row>
    <row r="103" ht="12.75">
      <c r="B103" s="142"/>
    </row>
    <row r="104" ht="12.75">
      <c r="B104" s="142"/>
    </row>
    <row r="105" ht="12.75">
      <c r="B105" s="142"/>
    </row>
    <row r="106" ht="12.75">
      <c r="B106" s="142"/>
    </row>
    <row r="107" ht="12.75">
      <c r="B107" s="142"/>
    </row>
    <row r="108" ht="12.75">
      <c r="B108" s="142"/>
    </row>
    <row r="109" ht="12.75">
      <c r="B109" s="142"/>
    </row>
    <row r="110" ht="12.75">
      <c r="B110" s="142"/>
    </row>
    <row r="111" ht="12.75">
      <c r="B111" s="142"/>
    </row>
    <row r="112" ht="12.75">
      <c r="B112" s="142"/>
    </row>
    <row r="113" ht="12.75">
      <c r="B113" s="142"/>
    </row>
    <row r="114" ht="12.75">
      <c r="B114" s="142"/>
    </row>
    <row r="115" ht="12.75">
      <c r="B115" s="142"/>
    </row>
    <row r="116" ht="12.75">
      <c r="B116" s="142"/>
    </row>
    <row r="117" ht="12.75">
      <c r="B117" s="142"/>
    </row>
    <row r="118" ht="12.75">
      <c r="B118" s="142"/>
    </row>
    <row r="119" ht="12.75">
      <c r="B119" s="142"/>
    </row>
    <row r="120" ht="12.75">
      <c r="B120" s="142"/>
    </row>
    <row r="121" ht="12.75">
      <c r="B121" s="142"/>
    </row>
    <row r="122" ht="12.75">
      <c r="B122" s="142"/>
    </row>
    <row r="123" ht="12.75">
      <c r="B123" s="142"/>
    </row>
    <row r="124" ht="12.75">
      <c r="B124" s="142"/>
    </row>
    <row r="125" ht="12.75">
      <c r="B125" s="142"/>
    </row>
    <row r="126" ht="12.75">
      <c r="B126" s="142"/>
    </row>
    <row r="127" ht="12.75">
      <c r="B127" s="142"/>
    </row>
    <row r="128" ht="12.75">
      <c r="B128" s="142"/>
    </row>
    <row r="129" ht="12.75">
      <c r="B129" s="142"/>
    </row>
    <row r="130" ht="12.75">
      <c r="B130" s="142"/>
    </row>
    <row r="131" ht="12.75">
      <c r="B131" s="142"/>
    </row>
    <row r="132" ht="12.75">
      <c r="B132" s="142"/>
    </row>
    <row r="133" ht="12.75">
      <c r="B133" s="142"/>
    </row>
    <row r="134" ht="12.75">
      <c r="B134" s="142"/>
    </row>
    <row r="135" ht="12.75">
      <c r="B135" s="142"/>
    </row>
    <row r="136" ht="12.75">
      <c r="B136" s="142"/>
    </row>
    <row r="137" ht="12.75">
      <c r="B137" s="142"/>
    </row>
    <row r="138" ht="12.75">
      <c r="B138" s="142"/>
    </row>
    <row r="139" ht="12.75">
      <c r="B139" s="142"/>
    </row>
    <row r="140" ht="12.75">
      <c r="B140" s="142"/>
    </row>
    <row r="141" ht="12.75">
      <c r="B141" s="142"/>
    </row>
    <row r="142" ht="12.75">
      <c r="B142" s="142"/>
    </row>
    <row r="143" ht="12.75">
      <c r="B143" s="142"/>
    </row>
    <row r="144" ht="12.75">
      <c r="B144" s="142"/>
    </row>
    <row r="145" ht="12.75">
      <c r="B145" s="142"/>
    </row>
    <row r="146" ht="12.75">
      <c r="B146" s="142"/>
    </row>
    <row r="147" ht="12.75">
      <c r="B147" s="142"/>
    </row>
    <row r="148" ht="12.75">
      <c r="B148" s="142"/>
    </row>
    <row r="149" ht="12.75">
      <c r="B149" s="142"/>
    </row>
    <row r="150" ht="12.75">
      <c r="B150" s="142"/>
    </row>
    <row r="151" ht="12.75">
      <c r="B151" s="142"/>
    </row>
    <row r="152" ht="12.75">
      <c r="B152" s="142"/>
    </row>
    <row r="153" ht="12.75">
      <c r="B153" s="142"/>
    </row>
    <row r="154" ht="12.75">
      <c r="B154" s="142"/>
    </row>
    <row r="155" ht="12.75">
      <c r="B155" s="142"/>
    </row>
    <row r="156" ht="12.75">
      <c r="B156" s="142"/>
    </row>
    <row r="157" ht="12.75">
      <c r="B157" s="142"/>
    </row>
    <row r="158" ht="12.75">
      <c r="B158" s="142"/>
    </row>
    <row r="159" ht="12.75">
      <c r="B159" s="142"/>
    </row>
    <row r="160" ht="12.75">
      <c r="B160" s="142"/>
    </row>
    <row r="161" ht="12.75">
      <c r="B161" s="142"/>
    </row>
    <row r="162" ht="12.75">
      <c r="B162" s="142"/>
    </row>
    <row r="163" ht="12.75">
      <c r="B163" s="142"/>
    </row>
    <row r="164" ht="12.75">
      <c r="B164" s="142"/>
    </row>
    <row r="165" ht="12.75">
      <c r="B165" s="142"/>
    </row>
    <row r="166" ht="12.75">
      <c r="B166" s="142"/>
    </row>
    <row r="167" ht="12.75">
      <c r="B167" s="142"/>
    </row>
    <row r="168" ht="12.75">
      <c r="B168" s="142"/>
    </row>
    <row r="169" ht="12.75">
      <c r="B169" s="142"/>
    </row>
    <row r="170" ht="12.75">
      <c r="B170" s="142"/>
    </row>
    <row r="171" ht="12.75">
      <c r="B171" s="142"/>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GUZINF</dc:creator>
  <cp:keywords/>
  <dc:description/>
  <cp:lastModifiedBy>kartonsan</cp:lastModifiedBy>
  <cp:lastPrinted>2005-09-29T11:44:09Z</cp:lastPrinted>
  <dcterms:created xsi:type="dcterms:W3CDTF">2000-06-20T07:59:40Z</dcterms:created>
  <dcterms:modified xsi:type="dcterms:W3CDTF">2005-12-07T11:35:54Z</dcterms:modified>
  <cp:category/>
  <cp:version/>
  <cp:contentType/>
  <cp:contentStatus/>
</cp:coreProperties>
</file>